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firstSheet="37" activeTab="39"/>
  </bookViews>
  <sheets>
    <sheet name="SMOSplacasurubDHSDCS" sheetId="1" r:id="rId1"/>
    <sheet name="SMOStijeK " sheetId="2" r:id="rId2"/>
    <sheet name="SMOSBROSEK" sheetId="3" r:id="rId3"/>
    <sheet name="osteotaxii" sheetId="4" r:id="rId4"/>
    <sheet name="osteotomii" sheetId="5" r:id="rId5"/>
    <sheet name="artrodeze" sheetId="6" r:id="rId6"/>
    <sheet name="diverse 2" sheetId="7" r:id="rId7"/>
    <sheet name="diverse 1" sheetId="8" r:id="rId8"/>
    <sheet name="reddesluxumar" sheetId="9" r:id="rId9"/>
    <sheet name="reddescfrfixintcomprcalc" sheetId="10" r:id="rId10"/>
    <sheet name="reddescfrfixintcomprolerot" sheetId="11" r:id="rId11"/>
    <sheet name="reddescfrfixintcomprpertroh" sheetId="12" r:id="rId12"/>
    <sheet name="reddescfrfixintcomprdiaffem" sheetId="13" r:id="rId13"/>
    <sheet name="reddescfrfixintcompresie" sheetId="14" r:id="rId14"/>
    <sheet name="reddescfrfixintcentr1 (2)" sheetId="15" r:id="rId15"/>
    <sheet name="reddescfrfixintcentr1" sheetId="16" r:id="rId16"/>
    <sheet name="redinchfrfixintcompresie (2)" sheetId="17" r:id="rId17"/>
    <sheet name="redinchfrfixintcompresie" sheetId="18" r:id="rId18"/>
    <sheet name="redinchfrfixintpercubfalmetap" sheetId="19" r:id="rId19"/>
    <sheet name="redinchfrfixinTIBIE tijezav" sheetId="20" r:id="rId20"/>
    <sheet name="redinchfrfixinTIBIE tijeK" sheetId="21" r:id="rId21"/>
    <sheet name="redinchfrfixintHUMtijeEnder" sheetId="22" r:id="rId22"/>
    <sheet name="redinchfrfixintHUMtijezav" sheetId="23" r:id="rId23"/>
    <sheet name="redinchfrfixintHUMtijeK" sheetId="24" r:id="rId24"/>
    <sheet name="redinchfrperfixint" sheetId="25" r:id="rId25"/>
    <sheet name="redinchfrfixintfemurtijeEnder" sheetId="26" r:id="rId26"/>
    <sheet name="redinchfrfixintfemurtijezav" sheetId="27" r:id="rId27"/>
    <sheet name="redinchfrfixintfemurtijeK" sheetId="28" r:id="rId28"/>
    <sheet name="artroscopie (2)" sheetId="29" r:id="rId29"/>
    <sheet name="artroscopie" sheetId="30" r:id="rId30"/>
    <sheet name="artrtotgen" sheetId="31" r:id="rId31"/>
    <sheet name="hemiartrcimgen" sheetId="32" r:id="rId32"/>
    <sheet name="artrpartsoldnecim" sheetId="33" r:id="rId33"/>
    <sheet name="atrpartsoldcim" sheetId="34" r:id="rId34"/>
    <sheet name="hemartrsoldcim" sheetId="35" r:id="rId35"/>
    <sheet name="artrtotsoldcim " sheetId="36" r:id="rId36"/>
    <sheet name="artrtotsoldnecim" sheetId="37" r:id="rId37"/>
    <sheet name="vertebroplastie" sheetId="38" r:id="rId38"/>
    <sheet name="laminectomie" sheetId="39" r:id="rId39"/>
    <sheet name="lam+fus+ins" sheetId="40" r:id="rId40"/>
    <sheet name="Sheet3" sheetId="41" r:id="rId41"/>
  </sheets>
  <definedNames/>
  <calcPr fullCalcOnLoad="1"/>
</workbook>
</file>

<file path=xl/sharedStrings.xml><?xml version="1.0" encoding="utf-8"?>
<sst xmlns="http://schemas.openxmlformats.org/spreadsheetml/2006/main" count="3165" uniqueCount="244">
  <si>
    <t>BLOC OPERATOR 2</t>
  </si>
  <si>
    <t>LAMINECTOMIE</t>
  </si>
  <si>
    <t>Nr crt.</t>
  </si>
  <si>
    <t>Materiale</t>
  </si>
  <si>
    <t>Cantitate</t>
  </si>
  <si>
    <t>UM</t>
  </si>
  <si>
    <t>Set universal steril</t>
  </si>
  <si>
    <t>pach</t>
  </si>
  <si>
    <t>Halate sterile reutilizabile</t>
  </si>
  <si>
    <t>buc</t>
  </si>
  <si>
    <t>Botosei</t>
  </si>
  <si>
    <t>perechi</t>
  </si>
  <si>
    <t>Masti</t>
  </si>
  <si>
    <t>Bonete</t>
  </si>
  <si>
    <t>Perii pentru unghii</t>
  </si>
  <si>
    <t>Tifon</t>
  </si>
  <si>
    <t>m</t>
  </si>
  <si>
    <t>Fesi 10/20</t>
  </si>
  <si>
    <t>Fesi elastice</t>
  </si>
  <si>
    <t>Tuburi aspiratie cu canula</t>
  </si>
  <si>
    <t>Betadina scrul</t>
  </si>
  <si>
    <t>ml</t>
  </si>
  <si>
    <t>Betadina antiseptica</t>
  </si>
  <si>
    <t>Solutie alcoolica pentru maini</t>
  </si>
  <si>
    <t>Alcool metilic sanitar (albastru)</t>
  </si>
  <si>
    <t>Alcool etilic sanitar (alb)</t>
  </si>
  <si>
    <t>Detergent enzimatic</t>
  </si>
  <si>
    <t>Dezinfectant suprafete</t>
  </si>
  <si>
    <t>Manusi sterile</t>
  </si>
  <si>
    <t>Manusi examinare</t>
  </si>
  <si>
    <t>Pungi urina</t>
  </si>
  <si>
    <t>plic</t>
  </si>
  <si>
    <t>Fire  sutura matase</t>
  </si>
  <si>
    <t>Ata chirurgicala sutura nr.5,7,10</t>
  </si>
  <si>
    <t>Saci menajeri "pericol biologic"</t>
  </si>
  <si>
    <t>Saci albastri</t>
  </si>
  <si>
    <t>Saci negri</t>
  </si>
  <si>
    <t>Recipient colectare deseuri ascutite</t>
  </si>
  <si>
    <t>Leucoplast</t>
  </si>
  <si>
    <t>role</t>
  </si>
  <si>
    <t>Lame bisturiu sterile nr 10,11,15.</t>
  </si>
  <si>
    <t>Seringi 20 ml</t>
  </si>
  <si>
    <t>Seringi 50 ml</t>
  </si>
  <si>
    <t>Ser fiziologic 500ml</t>
  </si>
  <si>
    <t>flac</t>
  </si>
  <si>
    <t>Creion cauter</t>
  </si>
  <si>
    <t>Filtru aspirator</t>
  </si>
  <si>
    <t>Pensa +cablu cauter bipolar</t>
  </si>
  <si>
    <t>Recipient biopsie</t>
  </si>
  <si>
    <t>Eprubeta antibiograma</t>
  </si>
  <si>
    <t>Buletin histopatologic</t>
  </si>
  <si>
    <t>Buletin antibiograma</t>
  </si>
  <si>
    <t>Folie sterila adeziva 50x50 cm</t>
  </si>
  <si>
    <t>Gelaspon</t>
  </si>
  <si>
    <t>Burghiu 5.0 mm Round Diamont Bur(Stryker)</t>
  </si>
  <si>
    <t>Comprese chiurgicale sterile 2,54cmX2,54cm</t>
  </si>
  <si>
    <t>Surgifoam (Gelaspon praf)</t>
  </si>
  <si>
    <t>cut</t>
  </si>
  <si>
    <t>Ultafoam (gelfoam)</t>
  </si>
  <si>
    <t>Fire sutura Nurolon 4-0</t>
  </si>
  <si>
    <t>Dura Gen (Dural-Graft)</t>
  </si>
  <si>
    <t>Bio Glue steril</t>
  </si>
  <si>
    <t>Aplicator Bio Glue</t>
  </si>
  <si>
    <t>Lavaj pulsatil</t>
  </si>
  <si>
    <t>set</t>
  </si>
  <si>
    <t>Ochelari protectie pacient</t>
  </si>
  <si>
    <t>Suport (burete) cap+gat pacient</t>
  </si>
  <si>
    <t>Utilizare Rx</t>
  </si>
  <si>
    <t>Betadina scrub</t>
  </si>
  <si>
    <t>Fire  sutura propilena</t>
  </si>
  <si>
    <t>Comprese chirurgicale sterile 2,54cmX2,54cm</t>
  </si>
  <si>
    <t>Burghiu Kalamazzoo</t>
  </si>
  <si>
    <t>Ac pentru biopsie osoasa G11</t>
  </si>
  <si>
    <t>Os sintetic (VITOSS Scaffold) b-Tricalicium-Phosphat</t>
  </si>
  <si>
    <t>Set instrumentar segmentare coloana (4 suruburi)</t>
  </si>
  <si>
    <t>VERTEBROPLASTIE</t>
  </si>
  <si>
    <t>Ultrafoam (gelfoam)</t>
  </si>
  <si>
    <t xml:space="preserve">Ciment </t>
  </si>
  <si>
    <t>doza</t>
  </si>
  <si>
    <t>Set mixat si livrat ciment</t>
  </si>
  <si>
    <t>Kypho Pak Tray Additional Fracture</t>
  </si>
  <si>
    <t>Kyplex XPander Tray Inflatable Bone Tamp</t>
  </si>
  <si>
    <t>HEMIARTROPLASTIE CIMENTATA DE GENUNCHI</t>
  </si>
  <si>
    <t>Fesi 10/10</t>
  </si>
  <si>
    <t>Tuburi aspiratie cu canula steril</t>
  </si>
  <si>
    <t>Ata chirurgicala sutura nr.5,10</t>
  </si>
  <si>
    <t xml:space="preserve">Lame bisturiu sterile </t>
  </si>
  <si>
    <t>Endopoteza partiala cimentata de genunchi</t>
  </si>
  <si>
    <t xml:space="preserve">Musama sterila </t>
  </si>
  <si>
    <t>Creion cauter de unica folosinta</t>
  </si>
  <si>
    <t>Folie sterila adeziva 50x40 cm</t>
  </si>
  <si>
    <t xml:space="preserve">Formol 10% </t>
  </si>
  <si>
    <t xml:space="preserve">Antibiotic cefalosporina gen </t>
  </si>
  <si>
    <t>g</t>
  </si>
  <si>
    <t>Seringa de mixat si livrat ciment</t>
  </si>
  <si>
    <t xml:space="preserve">ARTROPLASTIE TOTALA SOLD NECIMENTATA </t>
  </si>
  <si>
    <t>Ata chirurgicala sutura nr.5</t>
  </si>
  <si>
    <t xml:space="preserve">Sarma </t>
  </si>
  <si>
    <t>cm</t>
  </si>
  <si>
    <t>Surub cu cap inecat</t>
  </si>
  <si>
    <t>Surub corticala</t>
  </si>
  <si>
    <t>Ata chirurgicala nylon nr.5</t>
  </si>
  <si>
    <t>Endopoteza bipolara</t>
  </si>
  <si>
    <t>Sarma</t>
  </si>
  <si>
    <t xml:space="preserve">Ciment ortopedic </t>
  </si>
  <si>
    <t>Restrictor ciment</t>
  </si>
  <si>
    <t xml:space="preserve">ARTROPLASTIE TOTALA SOLD CIMENTATA </t>
  </si>
  <si>
    <t xml:space="preserve">Endoproteza totala cimentata </t>
  </si>
  <si>
    <t>doze</t>
  </si>
  <si>
    <t>Seringa mixat si livrat ciment</t>
  </si>
  <si>
    <t xml:space="preserve">HEMIARTROPLASTIE  SOLD CIMENTATA </t>
  </si>
  <si>
    <t xml:space="preserve">Hemiproteza Austin Moore  </t>
  </si>
  <si>
    <t>ARTROPLASTIE TOTALA DE GENUNCHI</t>
  </si>
  <si>
    <t>Endoproteza totala cimentata de genunchi</t>
  </si>
  <si>
    <t xml:space="preserve">ARTROPLASTIE PARTIALA SOLD NECIMENTATA </t>
  </si>
  <si>
    <t xml:space="preserve">Endoproteza bipolara </t>
  </si>
  <si>
    <t>Fomol 10%</t>
  </si>
  <si>
    <t>Betadina sapun</t>
  </si>
  <si>
    <t>Ata chirurgicala sutura nr.6,9</t>
  </si>
  <si>
    <t>Lame shaver</t>
  </si>
  <si>
    <t>Lame serfas</t>
  </si>
  <si>
    <t>Solutie TOTACIDE</t>
  </si>
  <si>
    <t>REDUCERE INCHISA A FRACTURII CU FIXARE INTERNA FEMUR CU TIJE K CENTROMEDULAR</t>
  </si>
  <si>
    <t>Punga urina</t>
  </si>
  <si>
    <t>Ata chirurgicala sutura nr.5,9,10</t>
  </si>
  <si>
    <t>Utilizare RX</t>
  </si>
  <si>
    <t>REDUCERE INCHISA A FRACTURII CU FIXARE INTERNA FEMUR CU TIJE ZAVORATA</t>
  </si>
  <si>
    <t>Suruburi</t>
  </si>
  <si>
    <t>REDUCERE INCHISA A FRACTURII CU FIXARE INTERNA FEMUR CU TIJE ENDER</t>
  </si>
  <si>
    <t>Tije Ender</t>
  </si>
  <si>
    <t>REDUCERE INCHISA A FRACTURII PERTROHANTERIENE CU FIXARE INTERNA CU TIJE ENDER</t>
  </si>
  <si>
    <t xml:space="preserve">Tuburi dren </t>
  </si>
  <si>
    <t>Ata chirurgicala sutura nr.8,9,10</t>
  </si>
  <si>
    <t>REDUCERE INCHISA A FRACTURII CU FIXARE INTERNA HUMERUS CU TIJE ENDER</t>
  </si>
  <si>
    <t>Solutie alcoolica sanitar</t>
  </si>
  <si>
    <t>REDUCERE INCHISA A FRACTURII CU FIXARE INTERNA TIBIE CU TIJE ZAVORATA</t>
  </si>
  <si>
    <t>Suruburi de zavorare</t>
  </si>
  <si>
    <t>Alcool sanitar albastru</t>
  </si>
  <si>
    <t>Ata chirurgicala sutura nr.10</t>
  </si>
  <si>
    <t>Saci menajeri albastri</t>
  </si>
  <si>
    <t xml:space="preserve">REDUCERE INCHISA A FRACTURII CU FIXARE INTERNA CENTROMEDULARA </t>
  </si>
  <si>
    <t>PERONEU,CUBITUS, FALANGE,METACARPIENE,METATARSIENE</t>
  </si>
  <si>
    <t>REDUCERE INCHISA A FRACTURII CU FIXARE INTERNA DE COMPRESIE</t>
  </si>
  <si>
    <t>REDUCERE DESCHISA A FRACTURII CU FIXARE INTERNA  CENTROMEDULARA</t>
  </si>
  <si>
    <t>CLAVICULA, CUBITUS,METACARPIENE,METATARSIENE,FALANGE</t>
  </si>
  <si>
    <t>Ata chirurgicala sutura nr.9,10</t>
  </si>
  <si>
    <t>Ser fiziologic</t>
  </si>
  <si>
    <t>HUMERUS,FEMUR, TIBIE</t>
  </si>
  <si>
    <t>Ata chirurgicala sutura nr6-9</t>
  </si>
  <si>
    <t>Tub aspiratie cu canula</t>
  </si>
  <si>
    <t>Folie autoadeziva sterila</t>
  </si>
  <si>
    <t>Solutie alcoolica maini</t>
  </si>
  <si>
    <t>REDUCERE DESCHISA A FRACTURII CU FIXARE INTERNA  COMPRESIE</t>
  </si>
  <si>
    <t>CLAVICULA,COL CHIR HUMERUS, PALETA HUM,RADIUS,CUBITUS,TIBIE</t>
  </si>
  <si>
    <t xml:space="preserve">Ata chirurgicala </t>
  </si>
  <si>
    <t>Placi</t>
  </si>
  <si>
    <t>DIAFIZA FEMUR</t>
  </si>
  <si>
    <t>OLECRAN,ROTULA</t>
  </si>
  <si>
    <t>CALCANEU</t>
  </si>
  <si>
    <t>REDUCERE DESCHISA A LUXATIEI DE UMAR</t>
  </si>
  <si>
    <t>Ata chirurgicala nr. 6-9</t>
  </si>
  <si>
    <t>Saci menajeri galbeni</t>
  </si>
  <si>
    <t>Seringi 60 ml</t>
  </si>
  <si>
    <t xml:space="preserve">Leucoplast </t>
  </si>
  <si>
    <t>ORTOPEDIE-TRAUMATOLOGIE  I</t>
  </si>
  <si>
    <t>TENOTOMII,TENORAFII,TENOLIZE,BIOPSII PARTI MOI, OS SINEVECTOMII, PLASTII DE PIELE</t>
  </si>
  <si>
    <t>Ata chirurgicala nr. 8-9</t>
  </si>
  <si>
    <t>AMPUTATII, DEZARTICULATII, DEBRIDAREA ZONEI FRACTURII DESCHISE</t>
  </si>
  <si>
    <t xml:space="preserve">CURA CHIRURGICALA A OSTEOMIELITEI </t>
  </si>
  <si>
    <t>EXCIZIA DE TUMORI BENIGNE/MALIGNE PARTI MOI/OS</t>
  </si>
  <si>
    <t>Ata chirurgicala nr. 5-8</t>
  </si>
  <si>
    <t>ARTRODEZE</t>
  </si>
  <si>
    <t>OSTEOTOMII, PSEUDARTROZE</t>
  </si>
  <si>
    <t xml:space="preserve">Placi </t>
  </si>
  <si>
    <t>OSTEOTAXII: HUMERUS, ANTEBRAT, FEMUR, TIBIE</t>
  </si>
  <si>
    <t xml:space="preserve">Lame bisturiu </t>
  </si>
  <si>
    <t>COL CHIRURGICAL HUM,CLAVICULA, PERONEU,CUBITUS, MALEOLA TIBIALA</t>
  </si>
  <si>
    <t>HALUCE, FALANGE,METACARPIENE,METATARSIENE</t>
  </si>
  <si>
    <t>ORTOPEDIE TRAUMATOLOGIE I</t>
  </si>
  <si>
    <t>EXTRAGERE MATERIAL DE OSTEOSINTEZA:PLACA SURUBURI,DCS,DHS</t>
  </si>
  <si>
    <t>CUBITUS, RADIUS, HUMERUS, CLAVICULA, TIBIE, PERONEU, FEMUR</t>
  </si>
  <si>
    <t>PERTROHANTERIANA, SUPRACONDILIANA</t>
  </si>
  <si>
    <t>ORTOPEDIE-TRAUMATOLOGIE   I</t>
  </si>
  <si>
    <t>ORTOPEDIE -TRAUMATOLOGIE I</t>
  </si>
  <si>
    <t>ORTOPEDIE-TRAUMATOLOGIE I</t>
  </si>
  <si>
    <t>LAMINECTOMIE+FUSIUNE+INSTRUMENTATIE</t>
  </si>
  <si>
    <t xml:space="preserve">ARTROPLASTIE PARTIALA SOLD CIMENTATA </t>
  </si>
  <si>
    <t>ARTROSCOPIE</t>
  </si>
  <si>
    <t>REDUCERE INCHISA A FRACTURII CU FIXARE INTERNA CU COMPRESIE</t>
  </si>
  <si>
    <t xml:space="preserve">Drenuri aspirative </t>
  </si>
  <si>
    <t>Tuburi drenaj</t>
  </si>
  <si>
    <t>Brose Kirschner</t>
  </si>
  <si>
    <t xml:space="preserve">Tuburi drenaj </t>
  </si>
  <si>
    <t xml:space="preserve">Drenaj aspirativ </t>
  </si>
  <si>
    <t xml:space="preserve">Tuburi aspiratie  </t>
  </si>
  <si>
    <t>Scoabe,suruburi,brose K</t>
  </si>
  <si>
    <t>PERTROHANTERIANA,SUPRACONDILIANA FEMUR</t>
  </si>
  <si>
    <t>Lama placa/DHS/DCS</t>
  </si>
  <si>
    <t>Tuburi dren</t>
  </si>
  <si>
    <t>Tije centromedulara</t>
  </si>
  <si>
    <t>Boltui zavorare</t>
  </si>
  <si>
    <t>Placa in "T","L"</t>
  </si>
  <si>
    <t>Suruburi spongie</t>
  </si>
  <si>
    <t>Tije Kuntscher</t>
  </si>
  <si>
    <t>REDUCERE INCHISA A FRACTURII CU FIXARE INTERNA HUMERUS CU TIJE KUNTSCHER</t>
  </si>
  <si>
    <t>Drenaj aspirativ</t>
  </si>
  <si>
    <t>Ciment ortopedic</t>
  </si>
  <si>
    <t xml:space="preserve">Endoproteza sold necimentata </t>
  </si>
  <si>
    <t>Drenuri aspirative</t>
  </si>
  <si>
    <t>meniscectomie,condroplastie,sinovectomie,sutura menisc</t>
  </si>
  <si>
    <t>REDUCERE INCHISA A FRACTURII CU FIXARE INTERNA TIBIE CU TIJE KUNTSCHER</t>
  </si>
  <si>
    <t xml:space="preserve">Tuburi aspiratie </t>
  </si>
  <si>
    <t>Fesi 10m/20cm</t>
  </si>
  <si>
    <t>Alcool metilic sanitar (albastru) 500ml</t>
  </si>
  <si>
    <t>TOTAL</t>
  </si>
  <si>
    <t>Set implant fixare grefon</t>
  </si>
  <si>
    <t>l</t>
  </si>
  <si>
    <t>Formol 10%</t>
  </si>
  <si>
    <t>L</t>
  </si>
  <si>
    <t>Pret unitar(RON)</t>
  </si>
  <si>
    <t>Valoare totala(RON)</t>
  </si>
  <si>
    <t>PERTROHANTERIANA,COL CHIRURGICAL,EPIFIZA RADIUS</t>
  </si>
  <si>
    <t>Suruburi corticala</t>
  </si>
  <si>
    <t>Tuburi  aspiratie</t>
  </si>
  <si>
    <t xml:space="preserve">COST MATERIALE </t>
  </si>
  <si>
    <t>COST MATERIALE</t>
  </si>
  <si>
    <t xml:space="preserve"> </t>
  </si>
  <si>
    <t>Tuburi  dren aspiratie</t>
  </si>
  <si>
    <t>EXTRAGERE DE MATERIAL DE OSTEOSINTEZA BROSE KIRCHSNER, SURUBURI DIN</t>
  </si>
  <si>
    <t xml:space="preserve">COST MATERIALE             </t>
  </si>
  <si>
    <t xml:space="preserve">   ARTROSCOPIE                     ligamentoplastie</t>
  </si>
  <si>
    <t>TIJE KUNTSCHER HUMERUS, TIBIE , FEMUR</t>
  </si>
  <si>
    <t xml:space="preserve">EXTRAGERE DE MATERIAL DE OSTEOSINTEZA </t>
  </si>
  <si>
    <t>Fixator extern</t>
  </si>
  <si>
    <t>BURSITE OLECRANIENE,PREPATELARE</t>
  </si>
  <si>
    <t xml:space="preserve">EXCIZIA DE PARTI MOI:GRANULOAME,CHIST SINOVIAL,POPLITEU,SEBACEU </t>
  </si>
  <si>
    <t>GREFOANE OSOASE, ARTROTOMII</t>
  </si>
  <si>
    <t>PINTENE CALCANEAN, HALLUX VALGUS, EXTRAGERE CORPI STRAINI</t>
  </si>
  <si>
    <t>DIASTAZIS, COL FEMUR</t>
  </si>
  <si>
    <t>PLATOU TIBIAL,MARGINALA POSTERIOARA,MALEOLA PERONIERA, TIBIALA</t>
  </si>
  <si>
    <t>Chelt personal</t>
  </si>
  <si>
    <t>Chelt utilitati</t>
  </si>
  <si>
    <t>TOTAL GENERAL</t>
  </si>
  <si>
    <t>TOTAL GEN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</si>
</sst>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">
    <font>
      <sz val="10"/>
      <name val="Arial"/>
      <family val="0"/>
    </font>
    <font>
      <sz val="11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2" xfId="0" applyFont="1" applyFill="1" applyBorder="1" applyAlignment="1">
      <alignment/>
    </xf>
    <xf numFmtId="1" fontId="1" fillId="0" borderId="2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" fontId="1" fillId="0" borderId="2" xfId="0" applyNumberFormat="1" applyFont="1" applyBorder="1" applyAlignment="1">
      <alignment/>
    </xf>
    <xf numFmtId="2" fontId="1" fillId="0" borderId="2" xfId="0" applyNumberFormat="1" applyFont="1" applyFill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3" xfId="0" applyFont="1" applyFill="1" applyBorder="1" applyAlignment="1">
      <alignment/>
    </xf>
    <xf numFmtId="2" fontId="1" fillId="0" borderId="4" xfId="0" applyNumberFormat="1" applyFont="1" applyFill="1" applyBorder="1" applyAlignment="1">
      <alignment/>
    </xf>
    <xf numFmtId="2" fontId="1" fillId="0" borderId="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/>
    </xf>
    <xf numFmtId="2" fontId="0" fillId="0" borderId="2" xfId="0" applyNumberFormat="1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5" xfId="0" applyFont="1" applyBorder="1" applyAlignment="1">
      <alignment/>
    </xf>
    <xf numFmtId="2" fontId="0" fillId="0" borderId="2" xfId="0" applyNumberFormat="1" applyFont="1" applyFill="1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2" fontId="2" fillId="0" borderId="2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20">
      <selection activeCell="B40" sqref="B40"/>
    </sheetView>
  </sheetViews>
  <sheetFormatPr defaultColWidth="9.140625" defaultRowHeight="12.75"/>
  <cols>
    <col min="1" max="1" width="6.57421875" style="0" customWidth="1"/>
    <col min="2" max="2" width="29.140625" style="0" customWidth="1"/>
    <col min="3" max="3" width="8.8515625" style="0" customWidth="1"/>
    <col min="4" max="4" width="6.8515625" style="0" customWidth="1"/>
    <col min="5" max="5" width="16.421875" style="0" customWidth="1"/>
    <col min="6" max="6" width="19.8515625" style="0" customWidth="1"/>
  </cols>
  <sheetData>
    <row r="1" spans="1:8" ht="14.25">
      <c r="A1" s="41" t="s">
        <v>0</v>
      </c>
      <c r="B1" s="41"/>
      <c r="C1" s="4"/>
      <c r="D1" s="4"/>
      <c r="E1" s="4"/>
      <c r="F1" s="4"/>
      <c r="G1" s="4"/>
      <c r="H1" s="4"/>
    </row>
    <row r="2" spans="1:8" ht="14.25">
      <c r="A2" s="41"/>
      <c r="B2" s="41"/>
      <c r="C2" s="3"/>
      <c r="D2" s="4"/>
      <c r="E2" s="4"/>
      <c r="F2" s="4"/>
      <c r="G2" s="3"/>
      <c r="H2" s="4"/>
    </row>
    <row r="3" spans="1:8" ht="14.25">
      <c r="A3" s="41" t="s">
        <v>164</v>
      </c>
      <c r="B3" s="41"/>
      <c r="C3" s="4"/>
      <c r="D3" s="4"/>
      <c r="E3" s="4"/>
      <c r="F3" s="4"/>
      <c r="G3" s="4"/>
      <c r="H3" s="4"/>
    </row>
    <row r="4" spans="1:8" ht="14.25">
      <c r="A4" s="3"/>
      <c r="B4" s="40"/>
      <c r="C4" s="40"/>
      <c r="D4" s="40"/>
      <c r="E4" s="40"/>
      <c r="F4" s="40"/>
      <c r="G4" s="40"/>
      <c r="H4" s="40"/>
    </row>
    <row r="5" spans="1:8" ht="14.25">
      <c r="A5" s="40" t="s">
        <v>224</v>
      </c>
      <c r="B5" s="40"/>
      <c r="C5" s="4"/>
      <c r="D5" s="4"/>
      <c r="E5" s="4"/>
      <c r="F5" s="4"/>
      <c r="G5" s="4"/>
      <c r="H5" s="4"/>
    </row>
    <row r="6" spans="1:8" ht="27" customHeight="1">
      <c r="A6" s="40" t="s">
        <v>179</v>
      </c>
      <c r="B6" s="40"/>
      <c r="C6" s="40"/>
      <c r="D6" s="40"/>
      <c r="E6" s="40"/>
      <c r="F6" s="40"/>
      <c r="G6" s="4"/>
      <c r="H6" s="4"/>
    </row>
    <row r="7" spans="1:8" ht="14.25">
      <c r="A7" s="39" t="s">
        <v>180</v>
      </c>
      <c r="B7" s="39"/>
      <c r="C7" s="39"/>
      <c r="D7" s="39"/>
      <c r="E7" s="39"/>
      <c r="F7" s="39"/>
      <c r="G7" s="4"/>
      <c r="H7" s="4"/>
    </row>
    <row r="8" spans="1:8" ht="14.25">
      <c r="A8" s="39" t="s">
        <v>181</v>
      </c>
      <c r="B8" s="39"/>
      <c r="C8" s="39"/>
      <c r="D8" s="39"/>
      <c r="E8" s="39"/>
      <c r="F8" s="39"/>
      <c r="G8" s="4"/>
      <c r="H8" s="4"/>
    </row>
    <row r="9" spans="1:8" ht="14.25">
      <c r="A9" s="6"/>
      <c r="B9" s="6"/>
      <c r="C9" s="6"/>
      <c r="D9" s="6"/>
      <c r="E9" s="6"/>
      <c r="F9" s="6"/>
      <c r="G9" s="4"/>
      <c r="H9" s="4"/>
    </row>
    <row r="10" spans="1:8" ht="14.25">
      <c r="A10" s="7" t="s">
        <v>2</v>
      </c>
      <c r="B10" s="7" t="s">
        <v>3</v>
      </c>
      <c r="C10" s="7" t="s">
        <v>4</v>
      </c>
      <c r="D10" s="7" t="s">
        <v>5</v>
      </c>
      <c r="E10" s="7" t="s">
        <v>219</v>
      </c>
      <c r="F10" s="7" t="s">
        <v>220</v>
      </c>
      <c r="G10" s="4"/>
      <c r="H10" s="4"/>
    </row>
    <row r="11" spans="1:8" ht="14.25">
      <c r="A11" s="7">
        <v>1</v>
      </c>
      <c r="B11" s="7" t="s">
        <v>6</v>
      </c>
      <c r="C11" s="7">
        <v>1</v>
      </c>
      <c r="D11" s="7" t="s">
        <v>7</v>
      </c>
      <c r="E11" s="8">
        <v>74.97</v>
      </c>
      <c r="F11" s="8">
        <v>74.97</v>
      </c>
      <c r="G11" s="4"/>
      <c r="H11" s="4"/>
    </row>
    <row r="12" spans="1:8" ht="14.25">
      <c r="A12" s="7">
        <v>2</v>
      </c>
      <c r="B12" s="7" t="s">
        <v>8</v>
      </c>
      <c r="C12" s="7">
        <v>4</v>
      </c>
      <c r="D12" s="7" t="s">
        <v>9</v>
      </c>
      <c r="E12" s="8">
        <v>11.42</v>
      </c>
      <c r="F12" s="8">
        <v>45.68</v>
      </c>
      <c r="G12" s="4"/>
      <c r="H12" s="4"/>
    </row>
    <row r="13" spans="1:8" ht="14.25">
      <c r="A13" s="7">
        <v>3</v>
      </c>
      <c r="B13" s="7" t="s">
        <v>10</v>
      </c>
      <c r="C13" s="7">
        <v>8</v>
      </c>
      <c r="D13" s="7" t="s">
        <v>11</v>
      </c>
      <c r="E13" s="8">
        <v>0.13</v>
      </c>
      <c r="F13" s="8">
        <v>1.04</v>
      </c>
      <c r="G13" s="4"/>
      <c r="H13" s="4"/>
    </row>
    <row r="14" spans="1:8" ht="14.25">
      <c r="A14" s="7">
        <v>4</v>
      </c>
      <c r="B14" s="7" t="s">
        <v>12</v>
      </c>
      <c r="C14" s="7">
        <v>8</v>
      </c>
      <c r="D14" s="7" t="s">
        <v>9</v>
      </c>
      <c r="E14" s="8">
        <v>0.29</v>
      </c>
      <c r="F14" s="8">
        <v>2.32</v>
      </c>
      <c r="G14" s="4"/>
      <c r="H14" s="4"/>
    </row>
    <row r="15" spans="1:8" ht="14.25">
      <c r="A15" s="7">
        <v>5</v>
      </c>
      <c r="B15" s="7" t="s">
        <v>13</v>
      </c>
      <c r="C15" s="7">
        <v>8</v>
      </c>
      <c r="D15" s="7" t="s">
        <v>9</v>
      </c>
      <c r="E15" s="8">
        <v>0.14</v>
      </c>
      <c r="F15" s="8">
        <v>1.12</v>
      </c>
      <c r="G15" s="4"/>
      <c r="H15" s="4"/>
    </row>
    <row r="16" spans="1:8" ht="14.25">
      <c r="A16" s="7">
        <v>6</v>
      </c>
      <c r="B16" s="7" t="s">
        <v>14</v>
      </c>
      <c r="C16" s="7">
        <v>8</v>
      </c>
      <c r="D16" s="7" t="s">
        <v>9</v>
      </c>
      <c r="E16" s="8">
        <v>0.6</v>
      </c>
      <c r="F16" s="8">
        <v>4.8</v>
      </c>
      <c r="G16" s="4"/>
      <c r="H16" s="4"/>
    </row>
    <row r="17" spans="1:8" ht="14.25">
      <c r="A17" s="7">
        <v>7</v>
      </c>
      <c r="B17" s="7" t="s">
        <v>15</v>
      </c>
      <c r="C17" s="7">
        <v>10</v>
      </c>
      <c r="D17" s="7" t="s">
        <v>16</v>
      </c>
      <c r="E17" s="8">
        <v>0.35</v>
      </c>
      <c r="F17" s="8">
        <v>3.5</v>
      </c>
      <c r="G17" s="4"/>
      <c r="H17" s="4"/>
    </row>
    <row r="18" spans="1:8" ht="14.25">
      <c r="A18" s="7">
        <v>8</v>
      </c>
      <c r="B18" s="7" t="s">
        <v>83</v>
      </c>
      <c r="C18" s="7">
        <v>2</v>
      </c>
      <c r="D18" s="7" t="s">
        <v>9</v>
      </c>
      <c r="E18" s="8">
        <v>0.56</v>
      </c>
      <c r="F18" s="8">
        <v>1.12</v>
      </c>
      <c r="G18" s="4"/>
      <c r="H18" s="4"/>
    </row>
    <row r="19" spans="1:8" ht="14.25">
      <c r="A19" s="7">
        <v>9</v>
      </c>
      <c r="B19" s="7" t="s">
        <v>68</v>
      </c>
      <c r="C19" s="7">
        <v>0.1</v>
      </c>
      <c r="D19" s="7" t="s">
        <v>218</v>
      </c>
      <c r="E19" s="8">
        <v>45.82</v>
      </c>
      <c r="F19" s="8">
        <v>4.58</v>
      </c>
      <c r="G19" s="4"/>
      <c r="H19" s="4"/>
    </row>
    <row r="20" spans="1:8" ht="14.25">
      <c r="A20" s="7">
        <v>10</v>
      </c>
      <c r="B20" s="7" t="s">
        <v>22</v>
      </c>
      <c r="C20" s="7">
        <v>0.1</v>
      </c>
      <c r="D20" s="7" t="s">
        <v>218</v>
      </c>
      <c r="E20" s="8">
        <v>45.82</v>
      </c>
      <c r="F20" s="8">
        <v>4.58</v>
      </c>
      <c r="G20" s="4"/>
      <c r="H20" s="4"/>
    </row>
    <row r="21" spans="1:8" ht="14.25">
      <c r="A21" s="7">
        <v>11</v>
      </c>
      <c r="B21" s="7" t="s">
        <v>137</v>
      </c>
      <c r="C21" s="7">
        <v>0.1</v>
      </c>
      <c r="D21" s="7" t="s">
        <v>218</v>
      </c>
      <c r="E21" s="8">
        <v>40.03</v>
      </c>
      <c r="F21" s="8">
        <v>4</v>
      </c>
      <c r="G21" s="4"/>
      <c r="H21" s="4"/>
    </row>
    <row r="22" spans="1:8" ht="14.25">
      <c r="A22" s="7">
        <v>12</v>
      </c>
      <c r="B22" s="7" t="s">
        <v>151</v>
      </c>
      <c r="C22" s="7">
        <v>0.1</v>
      </c>
      <c r="D22" s="7" t="s">
        <v>218</v>
      </c>
      <c r="E22" s="8">
        <v>199.32</v>
      </c>
      <c r="F22" s="8">
        <v>19.93</v>
      </c>
      <c r="G22" s="4"/>
      <c r="H22" s="4"/>
    </row>
    <row r="23" spans="1:8" ht="14.25">
      <c r="A23" s="7">
        <v>13</v>
      </c>
      <c r="B23" s="7" t="s">
        <v>26</v>
      </c>
      <c r="C23" s="7">
        <v>0.1</v>
      </c>
      <c r="D23" s="7" t="s">
        <v>218</v>
      </c>
      <c r="E23" s="8">
        <v>622.4</v>
      </c>
      <c r="F23" s="8">
        <v>62.24</v>
      </c>
      <c r="G23" s="4"/>
      <c r="H23" s="4"/>
    </row>
    <row r="24" spans="1:8" ht="14.25">
      <c r="A24" s="7">
        <v>14</v>
      </c>
      <c r="B24" s="7" t="s">
        <v>27</v>
      </c>
      <c r="C24" s="7">
        <v>0.1</v>
      </c>
      <c r="D24" s="7" t="s">
        <v>218</v>
      </c>
      <c r="E24" s="8">
        <v>110</v>
      </c>
      <c r="F24" s="8">
        <v>11</v>
      </c>
      <c r="G24" s="4"/>
      <c r="H24" s="4"/>
    </row>
    <row r="25" spans="1:8" ht="14.25">
      <c r="A25" s="7">
        <v>15</v>
      </c>
      <c r="B25" s="7" t="s">
        <v>198</v>
      </c>
      <c r="C25" s="7">
        <v>2</v>
      </c>
      <c r="D25" s="7" t="s">
        <v>9</v>
      </c>
      <c r="E25" s="8">
        <v>59.13</v>
      </c>
      <c r="F25" s="8">
        <v>118.26</v>
      </c>
      <c r="G25" s="4"/>
      <c r="H25" s="4"/>
    </row>
    <row r="26" spans="1:8" ht="14.25">
      <c r="A26" s="7">
        <v>16</v>
      </c>
      <c r="B26" s="7" t="s">
        <v>223</v>
      </c>
      <c r="C26" s="7">
        <v>1</v>
      </c>
      <c r="D26" s="7" t="s">
        <v>9</v>
      </c>
      <c r="E26" s="8">
        <v>100</v>
      </c>
      <c r="F26" s="8">
        <v>100</v>
      </c>
      <c r="G26" s="4"/>
      <c r="H26" s="4"/>
    </row>
    <row r="27" spans="1:8" ht="14.25">
      <c r="A27" s="7">
        <v>17</v>
      </c>
      <c r="B27" s="7" t="s">
        <v>28</v>
      </c>
      <c r="C27" s="7">
        <v>10</v>
      </c>
      <c r="D27" s="7" t="s">
        <v>11</v>
      </c>
      <c r="E27" s="8">
        <v>0.57</v>
      </c>
      <c r="F27" s="8">
        <v>5.7</v>
      </c>
      <c r="G27" s="4"/>
      <c r="H27" s="4"/>
    </row>
    <row r="28" spans="1:8" ht="14.25">
      <c r="A28" s="7">
        <v>18</v>
      </c>
      <c r="B28" s="7" t="s">
        <v>29</v>
      </c>
      <c r="C28" s="7">
        <v>4</v>
      </c>
      <c r="D28" s="7" t="s">
        <v>11</v>
      </c>
      <c r="E28" s="8">
        <v>0.18</v>
      </c>
      <c r="F28" s="8">
        <v>0.72</v>
      </c>
      <c r="G28" s="4"/>
      <c r="H28" s="4"/>
    </row>
    <row r="29" spans="1:8" ht="14.25">
      <c r="A29" s="7">
        <v>19</v>
      </c>
      <c r="B29" s="7" t="s">
        <v>154</v>
      </c>
      <c r="C29" s="7">
        <v>8</v>
      </c>
      <c r="D29" s="7" t="s">
        <v>16</v>
      </c>
      <c r="E29" s="8">
        <v>7.79</v>
      </c>
      <c r="F29" s="8">
        <v>7.79</v>
      </c>
      <c r="G29" s="4"/>
      <c r="H29" s="4"/>
    </row>
    <row r="30" spans="1:8" ht="14.25">
      <c r="A30" s="7">
        <v>20</v>
      </c>
      <c r="B30" s="7" t="s">
        <v>34</v>
      </c>
      <c r="C30" s="7">
        <v>1</v>
      </c>
      <c r="D30" s="7" t="s">
        <v>9</v>
      </c>
      <c r="E30" s="8">
        <v>2.24</v>
      </c>
      <c r="F30" s="8">
        <v>2.24</v>
      </c>
      <c r="G30" s="4"/>
      <c r="H30" s="4"/>
    </row>
    <row r="31" spans="1:8" ht="14.25">
      <c r="A31" s="7">
        <v>21</v>
      </c>
      <c r="B31" s="7" t="s">
        <v>139</v>
      </c>
      <c r="C31" s="7">
        <v>1</v>
      </c>
      <c r="D31" s="7" t="s">
        <v>9</v>
      </c>
      <c r="E31" s="8">
        <v>0.64</v>
      </c>
      <c r="F31" s="8">
        <v>0.64</v>
      </c>
      <c r="G31" s="4"/>
      <c r="H31" s="4"/>
    </row>
    <row r="32" spans="1:8" ht="14.25">
      <c r="A32" s="7">
        <v>22</v>
      </c>
      <c r="B32" s="7" t="s">
        <v>86</v>
      </c>
      <c r="C32" s="7">
        <v>2</v>
      </c>
      <c r="D32" s="7" t="s">
        <v>9</v>
      </c>
      <c r="E32" s="8">
        <v>0.3</v>
      </c>
      <c r="F32" s="8">
        <v>0.6</v>
      </c>
      <c r="G32" s="4"/>
      <c r="H32" s="4"/>
    </row>
    <row r="33" spans="1:8" ht="14.25">
      <c r="A33" s="9">
        <v>23</v>
      </c>
      <c r="B33" s="9" t="s">
        <v>146</v>
      </c>
      <c r="C33" s="9">
        <v>2</v>
      </c>
      <c r="D33" s="9" t="s">
        <v>44</v>
      </c>
      <c r="E33" s="8">
        <v>1.95</v>
      </c>
      <c r="F33" s="8">
        <v>3.9</v>
      </c>
      <c r="G33" s="4"/>
      <c r="H33" s="4"/>
    </row>
    <row r="34" spans="1:8" ht="14.25">
      <c r="A34" s="9">
        <v>24</v>
      </c>
      <c r="B34" s="9" t="s">
        <v>42</v>
      </c>
      <c r="C34" s="9">
        <v>1</v>
      </c>
      <c r="D34" s="9" t="s">
        <v>9</v>
      </c>
      <c r="E34" s="8">
        <v>0.4</v>
      </c>
      <c r="F34" s="8">
        <v>0.4</v>
      </c>
      <c r="G34" s="4"/>
      <c r="H34" s="4"/>
    </row>
    <row r="35" spans="1:8" ht="14.25">
      <c r="A35" s="9">
        <v>25</v>
      </c>
      <c r="B35" s="9" t="s">
        <v>149</v>
      </c>
      <c r="C35" s="9">
        <v>1</v>
      </c>
      <c r="D35" s="9" t="s">
        <v>9</v>
      </c>
      <c r="E35" s="8">
        <v>130</v>
      </c>
      <c r="F35" s="8">
        <v>130</v>
      </c>
      <c r="G35" s="4"/>
      <c r="H35" s="4"/>
    </row>
    <row r="36" spans="1:8" ht="14.25">
      <c r="A36" s="9">
        <v>26</v>
      </c>
      <c r="B36" s="9" t="s">
        <v>150</v>
      </c>
      <c r="C36" s="9">
        <v>1</v>
      </c>
      <c r="D36" s="9" t="s">
        <v>9</v>
      </c>
      <c r="E36" s="8">
        <v>32</v>
      </c>
      <c r="F36" s="8">
        <v>32</v>
      </c>
      <c r="G36" s="4"/>
      <c r="H36" s="4"/>
    </row>
    <row r="37" spans="1:8" ht="14.25">
      <c r="A37" s="7"/>
      <c r="B37" s="7" t="s">
        <v>214</v>
      </c>
      <c r="C37" s="7"/>
      <c r="D37" s="7"/>
      <c r="E37" s="8"/>
      <c r="F37" s="8">
        <f>SUM(F11+F12+F13+F14+F15+F16+F17+F18+F19+F20+F21+F22+F23+F24+F25+F26+F27+F28+F29+F30+F31+F32+F33+F34+F35+F36)</f>
        <v>643.1300000000001</v>
      </c>
      <c r="G37" s="4"/>
      <c r="H37" s="4"/>
    </row>
    <row r="38" spans="1:8" ht="14.25">
      <c r="A38" s="4"/>
      <c r="B38" s="27" t="s">
        <v>240</v>
      </c>
      <c r="C38" s="7"/>
      <c r="D38" s="7"/>
      <c r="E38" s="7"/>
      <c r="F38" s="8">
        <v>80.6</v>
      </c>
      <c r="G38" s="4"/>
      <c r="H38" s="4"/>
    </row>
    <row r="39" spans="1:8" ht="14.25">
      <c r="A39" s="4"/>
      <c r="B39" s="7" t="s">
        <v>241</v>
      </c>
      <c r="C39" s="7"/>
      <c r="D39" s="7"/>
      <c r="E39" s="7"/>
      <c r="F39" s="8">
        <v>289.49</v>
      </c>
      <c r="G39" s="4"/>
      <c r="H39" s="4"/>
    </row>
    <row r="40" spans="1:8" ht="15.75">
      <c r="A40" s="23"/>
      <c r="B40" s="7" t="s">
        <v>243</v>
      </c>
      <c r="C40" s="25"/>
      <c r="D40" s="25"/>
      <c r="E40" s="25"/>
      <c r="F40" s="38">
        <f>SUM(F37+F38+F39)</f>
        <v>1013.2200000000001</v>
      </c>
      <c r="G40" s="23"/>
      <c r="H40" s="23"/>
    </row>
  </sheetData>
  <mergeCells count="7">
    <mergeCell ref="A8:F8"/>
    <mergeCell ref="A7:F7"/>
    <mergeCell ref="A6:F6"/>
    <mergeCell ref="A1:B2"/>
    <mergeCell ref="A3:B3"/>
    <mergeCell ref="A5:B5"/>
    <mergeCell ref="B4:H4"/>
  </mergeCells>
  <printOptions/>
  <pageMargins left="0.38" right="0.75" top="0.2" bottom="0.43" header="0.2" footer="0.5"/>
  <pageSetup horizontalDpi="200" verticalDpi="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20">
      <selection activeCell="B37" sqref="B37:B39"/>
    </sheetView>
  </sheetViews>
  <sheetFormatPr defaultColWidth="9.140625" defaultRowHeight="12.75"/>
  <cols>
    <col min="1" max="1" width="6.28125" style="0" customWidth="1"/>
    <col min="2" max="2" width="31.421875" style="0" customWidth="1"/>
    <col min="3" max="3" width="8.8515625" style="0" customWidth="1"/>
    <col min="4" max="4" width="7.7109375" style="0" customWidth="1"/>
    <col min="5" max="5" width="16.140625" style="0" customWidth="1"/>
    <col min="6" max="6" width="19.421875" style="0" customWidth="1"/>
  </cols>
  <sheetData>
    <row r="1" spans="1:8" ht="14.25">
      <c r="A1" s="41" t="s">
        <v>0</v>
      </c>
      <c r="B1" s="41"/>
      <c r="C1" s="4"/>
      <c r="D1" s="4"/>
      <c r="E1" s="4"/>
      <c r="F1" s="4"/>
      <c r="G1" s="4"/>
      <c r="H1" s="4"/>
    </row>
    <row r="2" spans="1:8" ht="14.25">
      <c r="A2" s="41"/>
      <c r="B2" s="41"/>
      <c r="C2" s="3"/>
      <c r="D2" s="4"/>
      <c r="E2" s="4"/>
      <c r="F2" s="4"/>
      <c r="G2" s="3"/>
      <c r="H2" s="4"/>
    </row>
    <row r="3" spans="1:8" ht="14.25">
      <c r="A3" s="41" t="s">
        <v>183</v>
      </c>
      <c r="B3" s="41"/>
      <c r="C3" s="4"/>
      <c r="D3" s="4"/>
      <c r="E3" s="4"/>
      <c r="F3" s="4"/>
      <c r="G3" s="4"/>
      <c r="H3" s="4"/>
    </row>
    <row r="4" spans="1:8" ht="14.25">
      <c r="A4" s="3"/>
      <c r="B4" s="40"/>
      <c r="C4" s="40"/>
      <c r="D4" s="40"/>
      <c r="E4" s="40"/>
      <c r="F4" s="40"/>
      <c r="G4" s="40"/>
      <c r="H4" s="40"/>
    </row>
    <row r="5" spans="1:8" ht="14.25">
      <c r="A5" s="40" t="s">
        <v>224</v>
      </c>
      <c r="B5" s="40"/>
      <c r="C5" s="4"/>
      <c r="D5" s="4"/>
      <c r="E5" s="4"/>
      <c r="F5" s="4"/>
      <c r="G5" s="4"/>
      <c r="H5" s="4"/>
    </row>
    <row r="6" spans="1:8" ht="27" customHeight="1">
      <c r="A6" s="40" t="s">
        <v>152</v>
      </c>
      <c r="B6" s="40"/>
      <c r="C6" s="40"/>
      <c r="D6" s="40"/>
      <c r="E6" s="40"/>
      <c r="F6" s="40"/>
      <c r="G6" s="4"/>
      <c r="H6" s="4"/>
    </row>
    <row r="7" spans="1:8" ht="14.25">
      <c r="A7" s="42" t="s">
        <v>158</v>
      </c>
      <c r="B7" s="42"/>
      <c r="C7" s="42"/>
      <c r="D7" s="42"/>
      <c r="E7" s="42"/>
      <c r="F7" s="42"/>
      <c r="G7" s="4"/>
      <c r="H7" s="4"/>
    </row>
    <row r="8" spans="1:8" ht="14.25">
      <c r="A8" s="7" t="s">
        <v>2</v>
      </c>
      <c r="B8" s="7" t="s">
        <v>3</v>
      </c>
      <c r="C8" s="7" t="s">
        <v>4</v>
      </c>
      <c r="D8" s="7" t="s">
        <v>5</v>
      </c>
      <c r="E8" s="7" t="s">
        <v>219</v>
      </c>
      <c r="F8" s="7" t="s">
        <v>220</v>
      </c>
      <c r="G8" s="4"/>
      <c r="H8" s="4"/>
    </row>
    <row r="9" spans="1:8" ht="14.25">
      <c r="A9" s="7">
        <v>1</v>
      </c>
      <c r="B9" s="7" t="s">
        <v>6</v>
      </c>
      <c r="C9" s="7">
        <v>1</v>
      </c>
      <c r="D9" s="7" t="s">
        <v>7</v>
      </c>
      <c r="E9" s="8">
        <v>74.97</v>
      </c>
      <c r="F9" s="8">
        <v>74.97</v>
      </c>
      <c r="G9" s="4"/>
      <c r="H9" s="4"/>
    </row>
    <row r="10" spans="1:8" ht="14.25">
      <c r="A10" s="7">
        <v>2</v>
      </c>
      <c r="B10" s="7" t="s">
        <v>8</v>
      </c>
      <c r="C10" s="7">
        <v>4</v>
      </c>
      <c r="D10" s="7" t="s">
        <v>9</v>
      </c>
      <c r="E10" s="8">
        <v>11.42</v>
      </c>
      <c r="F10" s="8">
        <v>45.68</v>
      </c>
      <c r="G10" s="4"/>
      <c r="H10" s="4"/>
    </row>
    <row r="11" spans="1:8" ht="14.25">
      <c r="A11" s="7">
        <v>3</v>
      </c>
      <c r="B11" s="7" t="s">
        <v>10</v>
      </c>
      <c r="C11" s="7">
        <v>8</v>
      </c>
      <c r="D11" s="7" t="s">
        <v>11</v>
      </c>
      <c r="E11" s="8">
        <v>0.13</v>
      </c>
      <c r="F11" s="8">
        <v>1.04</v>
      </c>
      <c r="G11" s="4"/>
      <c r="H11" s="4"/>
    </row>
    <row r="12" spans="1:8" ht="14.25">
      <c r="A12" s="7">
        <v>4</v>
      </c>
      <c r="B12" s="7" t="s">
        <v>12</v>
      </c>
      <c r="C12" s="7">
        <v>8</v>
      </c>
      <c r="D12" s="7" t="s">
        <v>9</v>
      </c>
      <c r="E12" s="8">
        <v>0.29</v>
      </c>
      <c r="F12" s="8">
        <v>2.32</v>
      </c>
      <c r="G12" s="4"/>
      <c r="H12" s="4"/>
    </row>
    <row r="13" spans="1:8" ht="14.25">
      <c r="A13" s="7">
        <v>5</v>
      </c>
      <c r="B13" s="7" t="s">
        <v>13</v>
      </c>
      <c r="C13" s="7">
        <v>8</v>
      </c>
      <c r="D13" s="7" t="s">
        <v>9</v>
      </c>
      <c r="E13" s="8">
        <v>0.14</v>
      </c>
      <c r="F13" s="8">
        <v>1.12</v>
      </c>
      <c r="G13" s="4"/>
      <c r="H13" s="4"/>
    </row>
    <row r="14" spans="1:8" ht="14.25">
      <c r="A14" s="7">
        <v>6</v>
      </c>
      <c r="B14" s="7" t="s">
        <v>14</v>
      </c>
      <c r="C14" s="7">
        <v>8</v>
      </c>
      <c r="D14" s="7" t="s">
        <v>9</v>
      </c>
      <c r="E14" s="8">
        <v>0.6</v>
      </c>
      <c r="F14" s="8">
        <v>4.8</v>
      </c>
      <c r="G14" s="4"/>
      <c r="H14" s="4"/>
    </row>
    <row r="15" spans="1:8" ht="14.25">
      <c r="A15" s="7">
        <v>7</v>
      </c>
      <c r="B15" s="7" t="s">
        <v>15</v>
      </c>
      <c r="C15" s="7">
        <v>10</v>
      </c>
      <c r="D15" s="7" t="s">
        <v>16</v>
      </c>
      <c r="E15" s="8">
        <v>0.35</v>
      </c>
      <c r="F15" s="8">
        <v>3.5</v>
      </c>
      <c r="G15" s="4"/>
      <c r="H15" s="4"/>
    </row>
    <row r="16" spans="1:8" ht="14.25">
      <c r="A16" s="7">
        <v>8</v>
      </c>
      <c r="B16" s="7" t="s">
        <v>83</v>
      </c>
      <c r="C16" s="7">
        <v>2</v>
      </c>
      <c r="D16" s="7" t="s">
        <v>9</v>
      </c>
      <c r="E16" s="8">
        <v>0.56</v>
      </c>
      <c r="F16" s="8">
        <v>1.12</v>
      </c>
      <c r="G16" s="4"/>
      <c r="H16" s="4"/>
    </row>
    <row r="17" spans="1:8" ht="14.25">
      <c r="A17" s="7">
        <v>9</v>
      </c>
      <c r="B17" s="7" t="s">
        <v>68</v>
      </c>
      <c r="C17" s="7">
        <v>0.1</v>
      </c>
      <c r="D17" s="7" t="s">
        <v>216</v>
      </c>
      <c r="E17" s="8">
        <v>45.82</v>
      </c>
      <c r="F17" s="8">
        <v>4.58</v>
      </c>
      <c r="G17" s="4"/>
      <c r="H17" s="4"/>
    </row>
    <row r="18" spans="1:8" ht="14.25">
      <c r="A18" s="7">
        <v>10</v>
      </c>
      <c r="B18" s="7" t="s">
        <v>22</v>
      </c>
      <c r="C18" s="7">
        <v>0.1</v>
      </c>
      <c r="D18" s="7" t="s">
        <v>216</v>
      </c>
      <c r="E18" s="8">
        <v>45.82</v>
      </c>
      <c r="F18" s="8">
        <v>4.58</v>
      </c>
      <c r="G18" s="4"/>
      <c r="H18" s="4"/>
    </row>
    <row r="19" spans="1:8" ht="14.25">
      <c r="A19" s="7">
        <v>11</v>
      </c>
      <c r="B19" s="7" t="s">
        <v>137</v>
      </c>
      <c r="C19" s="7">
        <v>0.1</v>
      </c>
      <c r="D19" s="7" t="s">
        <v>216</v>
      </c>
      <c r="E19" s="8">
        <v>40.03</v>
      </c>
      <c r="F19" s="8">
        <v>4</v>
      </c>
      <c r="G19" s="4"/>
      <c r="H19" s="4"/>
    </row>
    <row r="20" spans="1:8" ht="14.25">
      <c r="A20" s="7">
        <v>12</v>
      </c>
      <c r="B20" s="7" t="s">
        <v>151</v>
      </c>
      <c r="C20" s="7">
        <v>0.1</v>
      </c>
      <c r="D20" s="7" t="s">
        <v>216</v>
      </c>
      <c r="E20" s="8">
        <v>199.32</v>
      </c>
      <c r="F20" s="8">
        <v>19.93</v>
      </c>
      <c r="G20" s="4"/>
      <c r="H20" s="4"/>
    </row>
    <row r="21" spans="1:8" ht="14.25">
      <c r="A21" s="7">
        <v>13</v>
      </c>
      <c r="B21" s="7" t="s">
        <v>26</v>
      </c>
      <c r="C21" s="7">
        <v>0.1</v>
      </c>
      <c r="D21" s="7" t="s">
        <v>216</v>
      </c>
      <c r="E21" s="8">
        <v>622.4</v>
      </c>
      <c r="F21" s="8">
        <v>62.24</v>
      </c>
      <c r="G21" s="4"/>
      <c r="H21" s="4"/>
    </row>
    <row r="22" spans="1:8" ht="14.25">
      <c r="A22" s="7">
        <v>14</v>
      </c>
      <c r="B22" s="7" t="s">
        <v>27</v>
      </c>
      <c r="C22" s="7">
        <v>0.1</v>
      </c>
      <c r="D22" s="7" t="s">
        <v>216</v>
      </c>
      <c r="E22" s="8">
        <v>110</v>
      </c>
      <c r="F22" s="8">
        <v>11</v>
      </c>
      <c r="G22" s="4"/>
      <c r="H22" s="4"/>
    </row>
    <row r="23" spans="1:8" ht="14.25">
      <c r="A23" s="7">
        <v>15</v>
      </c>
      <c r="B23" s="7" t="s">
        <v>198</v>
      </c>
      <c r="C23" s="7">
        <v>2</v>
      </c>
      <c r="D23" s="7" t="s">
        <v>9</v>
      </c>
      <c r="E23" s="8">
        <v>59.13</v>
      </c>
      <c r="F23" s="8">
        <v>118.26</v>
      </c>
      <c r="G23" s="4"/>
      <c r="H23" s="4"/>
    </row>
    <row r="24" spans="1:8" ht="14.25">
      <c r="A24" s="7">
        <v>16</v>
      </c>
      <c r="B24" s="7" t="s">
        <v>227</v>
      </c>
      <c r="C24" s="7">
        <v>1</v>
      </c>
      <c r="D24" s="7" t="s">
        <v>9</v>
      </c>
      <c r="E24" s="8">
        <v>100</v>
      </c>
      <c r="F24" s="8">
        <v>100</v>
      </c>
      <c r="G24" s="4"/>
      <c r="H24" s="4"/>
    </row>
    <row r="25" spans="1:8" ht="14.25">
      <c r="A25" s="7">
        <v>17</v>
      </c>
      <c r="B25" s="7" t="s">
        <v>28</v>
      </c>
      <c r="C25" s="7">
        <v>10</v>
      </c>
      <c r="D25" s="7" t="s">
        <v>11</v>
      </c>
      <c r="E25" s="8">
        <v>0.57</v>
      </c>
      <c r="F25" s="8">
        <v>5.7</v>
      </c>
      <c r="G25" s="4"/>
      <c r="H25" s="4"/>
    </row>
    <row r="26" spans="1:8" ht="14.25">
      <c r="A26" s="7">
        <v>18</v>
      </c>
      <c r="B26" s="7" t="s">
        <v>29</v>
      </c>
      <c r="C26" s="7">
        <v>4</v>
      </c>
      <c r="D26" s="7" t="s">
        <v>11</v>
      </c>
      <c r="E26" s="8">
        <v>0.18</v>
      </c>
      <c r="F26" s="8">
        <v>0.72</v>
      </c>
      <c r="G26" s="4"/>
      <c r="H26" s="4"/>
    </row>
    <row r="27" spans="1:8" ht="14.25">
      <c r="A27" s="7">
        <v>19</v>
      </c>
      <c r="B27" s="7" t="s">
        <v>154</v>
      </c>
      <c r="C27" s="7">
        <v>8</v>
      </c>
      <c r="D27" s="7" t="s">
        <v>16</v>
      </c>
      <c r="E27" s="8">
        <v>7.79</v>
      </c>
      <c r="F27" s="8">
        <v>7.79</v>
      </c>
      <c r="G27" s="4"/>
      <c r="H27" s="4"/>
    </row>
    <row r="28" spans="1:8" ht="14.25">
      <c r="A28" s="7">
        <v>20</v>
      </c>
      <c r="B28" s="7" t="s">
        <v>34</v>
      </c>
      <c r="C28" s="7">
        <v>1</v>
      </c>
      <c r="D28" s="7" t="s">
        <v>9</v>
      </c>
      <c r="E28" s="8">
        <v>2.24</v>
      </c>
      <c r="F28" s="8">
        <v>2.24</v>
      </c>
      <c r="G28" s="4"/>
      <c r="H28" s="4"/>
    </row>
    <row r="29" spans="1:8" ht="14.25">
      <c r="A29" s="7">
        <v>21</v>
      </c>
      <c r="B29" s="7" t="s">
        <v>139</v>
      </c>
      <c r="C29" s="7">
        <v>1</v>
      </c>
      <c r="D29" s="7" t="s">
        <v>9</v>
      </c>
      <c r="E29" s="8">
        <v>0.64</v>
      </c>
      <c r="F29" s="8">
        <v>0.64</v>
      </c>
      <c r="G29" s="4"/>
      <c r="H29" s="4"/>
    </row>
    <row r="30" spans="1:8" ht="14.25">
      <c r="A30" s="7">
        <v>22</v>
      </c>
      <c r="B30" s="7" t="s">
        <v>86</v>
      </c>
      <c r="C30" s="7">
        <v>2</v>
      </c>
      <c r="D30" s="7" t="s">
        <v>9</v>
      </c>
      <c r="E30" s="8">
        <v>0.3</v>
      </c>
      <c r="F30" s="8">
        <v>0.6</v>
      </c>
      <c r="G30" s="4"/>
      <c r="H30" s="4"/>
    </row>
    <row r="31" spans="1:8" ht="14.25">
      <c r="A31" s="7">
        <v>23</v>
      </c>
      <c r="B31" s="7" t="s">
        <v>195</v>
      </c>
      <c r="C31" s="14">
        <v>3</v>
      </c>
      <c r="D31" s="7" t="s">
        <v>9</v>
      </c>
      <c r="E31" s="8">
        <v>35</v>
      </c>
      <c r="F31" s="8">
        <v>105</v>
      </c>
      <c r="G31" s="4"/>
      <c r="H31" s="4"/>
    </row>
    <row r="32" spans="1:8" ht="14.25">
      <c r="A32" s="9">
        <v>24</v>
      </c>
      <c r="B32" s="9" t="s">
        <v>146</v>
      </c>
      <c r="C32" s="9">
        <v>2</v>
      </c>
      <c r="D32" s="9" t="s">
        <v>44</v>
      </c>
      <c r="E32" s="8">
        <v>1.95</v>
      </c>
      <c r="F32" s="8">
        <v>2.8</v>
      </c>
      <c r="G32" s="4"/>
      <c r="H32" s="4"/>
    </row>
    <row r="33" spans="1:8" ht="14.25">
      <c r="A33" s="9">
        <v>25</v>
      </c>
      <c r="B33" s="9" t="s">
        <v>42</v>
      </c>
      <c r="C33" s="9">
        <v>1</v>
      </c>
      <c r="D33" s="9" t="s">
        <v>9</v>
      </c>
      <c r="E33" s="8">
        <v>0.4</v>
      </c>
      <c r="F33" s="8">
        <v>0.4</v>
      </c>
      <c r="G33" s="4"/>
      <c r="H33" s="4"/>
    </row>
    <row r="34" spans="1:8" ht="14.25">
      <c r="A34" s="9">
        <v>26</v>
      </c>
      <c r="B34" s="9" t="s">
        <v>149</v>
      </c>
      <c r="C34" s="9">
        <v>1</v>
      </c>
      <c r="D34" s="9" t="s">
        <v>9</v>
      </c>
      <c r="E34" s="8">
        <v>130</v>
      </c>
      <c r="F34" s="8">
        <v>130</v>
      </c>
      <c r="G34" s="4"/>
      <c r="H34" s="4"/>
    </row>
    <row r="35" spans="1:8" ht="14.25">
      <c r="A35" s="9">
        <v>27</v>
      </c>
      <c r="B35" s="9" t="s">
        <v>150</v>
      </c>
      <c r="C35" s="9">
        <v>1</v>
      </c>
      <c r="D35" s="9" t="s">
        <v>9</v>
      </c>
      <c r="E35" s="8">
        <v>32</v>
      </c>
      <c r="F35" s="8">
        <v>32</v>
      </c>
      <c r="G35" s="4"/>
      <c r="H35" s="4"/>
    </row>
    <row r="36" spans="1:8" ht="14.25">
      <c r="A36" s="7"/>
      <c r="B36" s="9" t="s">
        <v>214</v>
      </c>
      <c r="C36" s="7"/>
      <c r="D36" s="7"/>
      <c r="E36" s="8"/>
      <c r="F36" s="8">
        <f>SUM(F9+F10+F12+F11+F13+F14+F15+F16+F17+F18+F19+F20+F21+F22+F23+F24+F25+F26+F27+F28+F29+F30+F31+F32+F33+F34+F35)</f>
        <v>747.0300000000001</v>
      </c>
      <c r="G36" s="4"/>
      <c r="H36" s="4"/>
    </row>
    <row r="37" spans="1:8" ht="14.25">
      <c r="A37" s="4"/>
      <c r="B37" s="27" t="s">
        <v>240</v>
      </c>
      <c r="C37" s="7"/>
      <c r="D37" s="7"/>
      <c r="E37" s="7"/>
      <c r="F37" s="8">
        <v>161.2</v>
      </c>
      <c r="G37" s="4"/>
      <c r="H37" s="4"/>
    </row>
    <row r="38" spans="2:6" ht="14.25">
      <c r="B38" s="7" t="s">
        <v>241</v>
      </c>
      <c r="C38" s="33"/>
      <c r="D38" s="33"/>
      <c r="E38" s="33"/>
      <c r="F38" s="15">
        <v>363.29</v>
      </c>
    </row>
    <row r="39" spans="2:6" ht="15.75">
      <c r="B39" s="7" t="s">
        <v>242</v>
      </c>
      <c r="C39" s="33"/>
      <c r="D39" s="33"/>
      <c r="E39" s="33"/>
      <c r="F39" s="38">
        <f>SUM(F36+F37+F38)</f>
        <v>1271.52</v>
      </c>
    </row>
  </sheetData>
  <mergeCells count="6">
    <mergeCell ref="A7:F7"/>
    <mergeCell ref="A6:F6"/>
    <mergeCell ref="A1:B2"/>
    <mergeCell ref="A3:B3"/>
    <mergeCell ref="A5:B5"/>
    <mergeCell ref="B4:H4"/>
  </mergeCells>
  <printOptions/>
  <pageMargins left="0.46" right="0.75" top="0.22" bottom="1" header="0.5" footer="0.5"/>
  <pageSetup horizontalDpi="200" verticalDpi="2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3">
      <selection activeCell="B39" sqref="B39:B41"/>
    </sheetView>
  </sheetViews>
  <sheetFormatPr defaultColWidth="9.140625" defaultRowHeight="12.75"/>
  <cols>
    <col min="1" max="1" width="6.00390625" style="0" customWidth="1"/>
    <col min="2" max="2" width="29.57421875" style="0" customWidth="1"/>
    <col min="3" max="3" width="8.57421875" style="0" customWidth="1"/>
    <col min="4" max="4" width="7.7109375" style="0" customWidth="1"/>
    <col min="5" max="5" width="16.28125" style="0" customWidth="1"/>
    <col min="6" max="6" width="19.421875" style="0" customWidth="1"/>
  </cols>
  <sheetData>
    <row r="1" spans="1:8" ht="14.25">
      <c r="A1" s="41" t="s">
        <v>0</v>
      </c>
      <c r="B1" s="41"/>
      <c r="C1" s="4"/>
      <c r="D1" s="4"/>
      <c r="E1" s="4"/>
      <c r="F1" s="4"/>
      <c r="G1" s="4"/>
      <c r="H1" s="4"/>
    </row>
    <row r="2" spans="1:8" ht="14.25">
      <c r="A2" s="41"/>
      <c r="B2" s="41"/>
      <c r="C2" s="3"/>
      <c r="D2" s="4"/>
      <c r="E2" s="4"/>
      <c r="F2" s="4"/>
      <c r="G2" s="3"/>
      <c r="H2" s="4"/>
    </row>
    <row r="3" spans="1:8" ht="14.25">
      <c r="A3" s="41" t="s">
        <v>183</v>
      </c>
      <c r="B3" s="41"/>
      <c r="C3" s="4"/>
      <c r="D3" s="4"/>
      <c r="E3" s="4"/>
      <c r="F3" s="4"/>
      <c r="G3" s="4"/>
      <c r="H3" s="4"/>
    </row>
    <row r="4" spans="1:8" ht="14.25">
      <c r="A4" s="3"/>
      <c r="B4" s="40" t="s">
        <v>226</v>
      </c>
      <c r="C4" s="40"/>
      <c r="D4" s="40"/>
      <c r="E4" s="40"/>
      <c r="F4" s="40"/>
      <c r="G4" s="40"/>
      <c r="H4" s="40"/>
    </row>
    <row r="5" spans="1:8" ht="14.25">
      <c r="A5" s="40" t="s">
        <v>224</v>
      </c>
      <c r="B5" s="40"/>
      <c r="C5" s="4"/>
      <c r="D5" s="4"/>
      <c r="E5" s="4"/>
      <c r="F5" s="4"/>
      <c r="G5" s="4"/>
      <c r="H5" s="4"/>
    </row>
    <row r="6" spans="1:8" ht="27" customHeight="1">
      <c r="A6" s="40" t="s">
        <v>152</v>
      </c>
      <c r="B6" s="40"/>
      <c r="C6" s="40"/>
      <c r="D6" s="40"/>
      <c r="E6" s="40"/>
      <c r="F6" s="40"/>
      <c r="G6" s="4"/>
      <c r="H6" s="4"/>
    </row>
    <row r="7" spans="1:8" ht="14.25">
      <c r="A7" s="39" t="s">
        <v>157</v>
      </c>
      <c r="B7" s="39"/>
      <c r="C7" s="39"/>
      <c r="D7" s="39"/>
      <c r="E7" s="39"/>
      <c r="F7" s="39"/>
      <c r="G7" s="4"/>
      <c r="H7" s="4"/>
    </row>
    <row r="8" spans="1:8" ht="14.25">
      <c r="A8" s="6"/>
      <c r="B8" s="6"/>
      <c r="C8" s="6"/>
      <c r="D8" s="6"/>
      <c r="E8" s="6"/>
      <c r="F8" s="6"/>
      <c r="G8" s="4"/>
      <c r="H8" s="4"/>
    </row>
    <row r="9" spans="1:8" ht="14.25">
      <c r="A9" s="7" t="s">
        <v>2</v>
      </c>
      <c r="B9" s="7" t="s">
        <v>3</v>
      </c>
      <c r="C9" s="7" t="s">
        <v>4</v>
      </c>
      <c r="D9" s="7" t="s">
        <v>5</v>
      </c>
      <c r="E9" s="7" t="s">
        <v>219</v>
      </c>
      <c r="F9" s="7" t="s">
        <v>220</v>
      </c>
      <c r="G9" s="4"/>
      <c r="H9" s="4"/>
    </row>
    <row r="10" spans="1:8" ht="14.25">
      <c r="A10" s="7">
        <v>1</v>
      </c>
      <c r="B10" s="7" t="s">
        <v>6</v>
      </c>
      <c r="C10" s="7">
        <v>1</v>
      </c>
      <c r="D10" s="7" t="s">
        <v>7</v>
      </c>
      <c r="E10" s="8">
        <v>74.97</v>
      </c>
      <c r="F10" s="8">
        <v>74.97</v>
      </c>
      <c r="G10" s="4"/>
      <c r="H10" s="4"/>
    </row>
    <row r="11" spans="1:8" ht="14.25">
      <c r="A11" s="7">
        <v>2</v>
      </c>
      <c r="B11" s="7" t="s">
        <v>8</v>
      </c>
      <c r="C11" s="7">
        <v>4</v>
      </c>
      <c r="D11" s="7" t="s">
        <v>9</v>
      </c>
      <c r="E11" s="8">
        <v>11.42</v>
      </c>
      <c r="F11" s="8">
        <v>45.68</v>
      </c>
      <c r="G11" s="4"/>
      <c r="H11" s="4"/>
    </row>
    <row r="12" spans="1:8" ht="14.25">
      <c r="A12" s="7">
        <v>3</v>
      </c>
      <c r="B12" s="7" t="s">
        <v>10</v>
      </c>
      <c r="C12" s="7">
        <v>8</v>
      </c>
      <c r="D12" s="7" t="s">
        <v>11</v>
      </c>
      <c r="E12" s="8">
        <v>0.13</v>
      </c>
      <c r="F12" s="8">
        <v>1.04</v>
      </c>
      <c r="G12" s="4"/>
      <c r="H12" s="4"/>
    </row>
    <row r="13" spans="1:8" ht="14.25">
      <c r="A13" s="7">
        <v>4</v>
      </c>
      <c r="B13" s="7" t="s">
        <v>12</v>
      </c>
      <c r="C13" s="7">
        <v>8</v>
      </c>
      <c r="D13" s="7" t="s">
        <v>9</v>
      </c>
      <c r="E13" s="8">
        <v>0.29</v>
      </c>
      <c r="F13" s="8">
        <v>2.32</v>
      </c>
      <c r="G13" s="4"/>
      <c r="H13" s="4"/>
    </row>
    <row r="14" spans="1:8" ht="14.25">
      <c r="A14" s="7">
        <v>5</v>
      </c>
      <c r="B14" s="7" t="s">
        <v>13</v>
      </c>
      <c r="C14" s="7">
        <v>8</v>
      </c>
      <c r="D14" s="7" t="s">
        <v>9</v>
      </c>
      <c r="E14" s="8">
        <v>0.14</v>
      </c>
      <c r="F14" s="8">
        <v>1.12</v>
      </c>
      <c r="G14" s="4"/>
      <c r="H14" s="4"/>
    </row>
    <row r="15" spans="1:8" ht="14.25">
      <c r="A15" s="7">
        <v>6</v>
      </c>
      <c r="B15" s="7" t="s">
        <v>14</v>
      </c>
      <c r="C15" s="7">
        <v>8</v>
      </c>
      <c r="D15" s="7" t="s">
        <v>9</v>
      </c>
      <c r="E15" s="8">
        <v>0.6</v>
      </c>
      <c r="F15" s="8">
        <v>4.8</v>
      </c>
      <c r="G15" s="4"/>
      <c r="H15" s="4"/>
    </row>
    <row r="16" spans="1:8" ht="14.25">
      <c r="A16" s="7">
        <v>7</v>
      </c>
      <c r="B16" s="7" t="s">
        <v>15</v>
      </c>
      <c r="C16" s="7">
        <v>10</v>
      </c>
      <c r="D16" s="7" t="s">
        <v>16</v>
      </c>
      <c r="E16" s="8">
        <v>0.35</v>
      </c>
      <c r="F16" s="8">
        <v>3.5</v>
      </c>
      <c r="G16" s="4"/>
      <c r="H16" s="4"/>
    </row>
    <row r="17" spans="1:8" ht="14.25">
      <c r="A17" s="7">
        <v>8</v>
      </c>
      <c r="B17" s="7" t="s">
        <v>83</v>
      </c>
      <c r="C17" s="7">
        <v>2</v>
      </c>
      <c r="D17" s="7" t="s">
        <v>9</v>
      </c>
      <c r="E17" s="8">
        <v>0.56</v>
      </c>
      <c r="F17" s="8">
        <v>1.12</v>
      </c>
      <c r="G17" s="4"/>
      <c r="H17" s="4"/>
    </row>
    <row r="18" spans="1:8" ht="14.25">
      <c r="A18" s="7">
        <v>9</v>
      </c>
      <c r="B18" s="7" t="s">
        <v>68</v>
      </c>
      <c r="C18" s="7">
        <v>0.1</v>
      </c>
      <c r="D18" s="7" t="s">
        <v>216</v>
      </c>
      <c r="E18" s="8">
        <v>45.82</v>
      </c>
      <c r="F18" s="8">
        <v>4.58</v>
      </c>
      <c r="G18" s="4"/>
      <c r="H18" s="4"/>
    </row>
    <row r="19" spans="1:8" ht="14.25">
      <c r="A19" s="7">
        <v>10</v>
      </c>
      <c r="B19" s="7" t="s">
        <v>22</v>
      </c>
      <c r="C19" s="7">
        <v>0.1</v>
      </c>
      <c r="D19" s="7" t="s">
        <v>216</v>
      </c>
      <c r="E19" s="8">
        <v>45.82</v>
      </c>
      <c r="F19" s="8">
        <v>4.58</v>
      </c>
      <c r="G19" s="4"/>
      <c r="H19" s="4"/>
    </row>
    <row r="20" spans="1:8" ht="14.25">
      <c r="A20" s="7">
        <v>11</v>
      </c>
      <c r="B20" s="7" t="s">
        <v>137</v>
      </c>
      <c r="C20" s="7">
        <v>0.1</v>
      </c>
      <c r="D20" s="7" t="s">
        <v>216</v>
      </c>
      <c r="E20" s="8">
        <v>40.03</v>
      </c>
      <c r="F20" s="8">
        <v>4</v>
      </c>
      <c r="G20" s="4"/>
      <c r="H20" s="4"/>
    </row>
    <row r="21" spans="1:8" ht="14.25">
      <c r="A21" s="7">
        <v>12</v>
      </c>
      <c r="B21" s="7" t="s">
        <v>151</v>
      </c>
      <c r="C21" s="7">
        <v>0.1</v>
      </c>
      <c r="D21" s="7" t="s">
        <v>216</v>
      </c>
      <c r="E21" s="8">
        <v>199.32</v>
      </c>
      <c r="F21" s="8">
        <v>19.93</v>
      </c>
      <c r="G21" s="4"/>
      <c r="H21" s="4"/>
    </row>
    <row r="22" spans="1:8" ht="14.25">
      <c r="A22" s="7">
        <v>13</v>
      </c>
      <c r="B22" s="7" t="s">
        <v>26</v>
      </c>
      <c r="C22" s="7">
        <v>0.1</v>
      </c>
      <c r="D22" s="7" t="s">
        <v>216</v>
      </c>
      <c r="E22" s="8">
        <v>622.4</v>
      </c>
      <c r="F22" s="8">
        <v>62.24</v>
      </c>
      <c r="G22" s="4"/>
      <c r="H22" s="4"/>
    </row>
    <row r="23" spans="1:8" ht="14.25">
      <c r="A23" s="7">
        <v>14</v>
      </c>
      <c r="B23" s="7" t="s">
        <v>27</v>
      </c>
      <c r="C23" s="7">
        <v>0.1</v>
      </c>
      <c r="D23" s="7" t="s">
        <v>216</v>
      </c>
      <c r="E23" s="8">
        <v>110</v>
      </c>
      <c r="F23" s="8">
        <v>11</v>
      </c>
      <c r="G23" s="4"/>
      <c r="H23" s="4"/>
    </row>
    <row r="24" spans="1:8" ht="14.25">
      <c r="A24" s="7">
        <v>15</v>
      </c>
      <c r="B24" s="7" t="s">
        <v>131</v>
      </c>
      <c r="C24" s="7">
        <v>2</v>
      </c>
      <c r="D24" s="7" t="s">
        <v>9</v>
      </c>
      <c r="E24" s="8">
        <v>59.13</v>
      </c>
      <c r="F24" s="8">
        <v>118.26</v>
      </c>
      <c r="G24" s="4"/>
      <c r="H24" s="4"/>
    </row>
    <row r="25" spans="1:8" ht="14.25">
      <c r="A25" s="7">
        <v>16</v>
      </c>
      <c r="B25" s="7" t="s">
        <v>227</v>
      </c>
      <c r="C25" s="7">
        <v>1</v>
      </c>
      <c r="D25" s="7" t="s">
        <v>9</v>
      </c>
      <c r="E25" s="8">
        <v>100</v>
      </c>
      <c r="F25" s="8">
        <v>100</v>
      </c>
      <c r="G25" s="4"/>
      <c r="H25" s="4"/>
    </row>
    <row r="26" spans="1:8" ht="14.25">
      <c r="A26" s="7">
        <v>17</v>
      </c>
      <c r="B26" s="7" t="s">
        <v>28</v>
      </c>
      <c r="C26" s="7">
        <v>10</v>
      </c>
      <c r="D26" s="7" t="s">
        <v>11</v>
      </c>
      <c r="E26" s="8">
        <v>0.57</v>
      </c>
      <c r="F26" s="8">
        <v>5.7</v>
      </c>
      <c r="G26" s="4"/>
      <c r="H26" s="4"/>
    </row>
    <row r="27" spans="1:8" ht="14.25">
      <c r="A27" s="7">
        <v>18</v>
      </c>
      <c r="B27" s="7" t="s">
        <v>29</v>
      </c>
      <c r="C27" s="7">
        <v>4</v>
      </c>
      <c r="D27" s="7" t="s">
        <v>11</v>
      </c>
      <c r="E27" s="8">
        <v>0.18</v>
      </c>
      <c r="F27" s="8">
        <v>0.72</v>
      </c>
      <c r="G27" s="4"/>
      <c r="H27" s="4"/>
    </row>
    <row r="28" spans="1:8" ht="14.25">
      <c r="A28" s="7">
        <v>19</v>
      </c>
      <c r="B28" s="7" t="s">
        <v>154</v>
      </c>
      <c r="C28" s="7">
        <v>8</v>
      </c>
      <c r="D28" s="7" t="s">
        <v>16</v>
      </c>
      <c r="E28" s="8">
        <v>7.79</v>
      </c>
      <c r="F28" s="8">
        <v>7.79</v>
      </c>
      <c r="G28" s="4"/>
      <c r="H28" s="4"/>
    </row>
    <row r="29" spans="1:8" ht="14.25">
      <c r="A29" s="7">
        <v>20</v>
      </c>
      <c r="B29" s="7" t="s">
        <v>34</v>
      </c>
      <c r="C29" s="7">
        <v>1</v>
      </c>
      <c r="D29" s="7" t="s">
        <v>9</v>
      </c>
      <c r="E29" s="8">
        <v>2.24</v>
      </c>
      <c r="F29" s="8">
        <v>2.24</v>
      </c>
      <c r="G29" s="4"/>
      <c r="H29" s="4"/>
    </row>
    <row r="30" spans="1:8" ht="14.25">
      <c r="A30" s="7">
        <v>21</v>
      </c>
      <c r="B30" s="7" t="s">
        <v>139</v>
      </c>
      <c r="C30" s="7">
        <v>1</v>
      </c>
      <c r="D30" s="7" t="s">
        <v>9</v>
      </c>
      <c r="E30" s="8">
        <v>0.64</v>
      </c>
      <c r="F30" s="8">
        <v>0.64</v>
      </c>
      <c r="G30" s="4"/>
      <c r="H30" s="4"/>
    </row>
    <row r="31" spans="1:8" ht="14.25">
      <c r="A31" s="7">
        <v>22</v>
      </c>
      <c r="B31" s="7" t="s">
        <v>86</v>
      </c>
      <c r="C31" s="7">
        <v>2</v>
      </c>
      <c r="D31" s="7" t="s">
        <v>9</v>
      </c>
      <c r="E31" s="8">
        <v>0.3</v>
      </c>
      <c r="F31" s="8">
        <v>0.6</v>
      </c>
      <c r="G31" s="4"/>
      <c r="H31" s="4"/>
    </row>
    <row r="32" spans="1:8" ht="14.25">
      <c r="A32" s="9">
        <v>23</v>
      </c>
      <c r="B32" s="9" t="s">
        <v>103</v>
      </c>
      <c r="C32" s="10">
        <v>20</v>
      </c>
      <c r="D32" s="9" t="s">
        <v>98</v>
      </c>
      <c r="E32" s="8">
        <v>65.01</v>
      </c>
      <c r="F32" s="8">
        <v>13</v>
      </c>
      <c r="G32" s="4"/>
      <c r="H32" s="4"/>
    </row>
    <row r="33" spans="1:8" ht="14.25">
      <c r="A33" s="9">
        <v>24</v>
      </c>
      <c r="B33" s="9" t="s">
        <v>191</v>
      </c>
      <c r="C33" s="9">
        <v>2</v>
      </c>
      <c r="D33" s="9" t="s">
        <v>9</v>
      </c>
      <c r="E33" s="8">
        <v>35</v>
      </c>
      <c r="F33" s="8">
        <v>70</v>
      </c>
      <c r="G33" s="4"/>
      <c r="H33" s="4"/>
    </row>
    <row r="34" spans="1:8" ht="14.25">
      <c r="A34" s="9">
        <v>25</v>
      </c>
      <c r="B34" s="9" t="s">
        <v>146</v>
      </c>
      <c r="C34" s="9">
        <v>2</v>
      </c>
      <c r="D34" s="9" t="s">
        <v>44</v>
      </c>
      <c r="E34" s="8">
        <v>1.95</v>
      </c>
      <c r="F34" s="8">
        <v>2.8</v>
      </c>
      <c r="G34" s="4"/>
      <c r="H34" s="4"/>
    </row>
    <row r="35" spans="1:8" ht="14.25">
      <c r="A35" s="9">
        <v>26</v>
      </c>
      <c r="B35" s="9" t="s">
        <v>42</v>
      </c>
      <c r="C35" s="9">
        <v>1</v>
      </c>
      <c r="D35" s="9" t="s">
        <v>9</v>
      </c>
      <c r="E35" s="8">
        <v>0.4</v>
      </c>
      <c r="F35" s="8">
        <v>0.4</v>
      </c>
      <c r="G35" s="4"/>
      <c r="H35" s="4"/>
    </row>
    <row r="36" spans="1:8" ht="14.25">
      <c r="A36" s="9">
        <v>27</v>
      </c>
      <c r="B36" s="9" t="s">
        <v>149</v>
      </c>
      <c r="C36" s="9">
        <v>1</v>
      </c>
      <c r="D36" s="9" t="s">
        <v>9</v>
      </c>
      <c r="E36" s="8">
        <v>130</v>
      </c>
      <c r="F36" s="8">
        <v>130</v>
      </c>
      <c r="G36" s="4"/>
      <c r="H36" s="4"/>
    </row>
    <row r="37" spans="1:8" ht="14.25">
      <c r="A37" s="9">
        <v>28</v>
      </c>
      <c r="B37" s="9" t="s">
        <v>150</v>
      </c>
      <c r="C37" s="9">
        <v>1</v>
      </c>
      <c r="D37" s="9" t="s">
        <v>9</v>
      </c>
      <c r="E37" s="8">
        <v>32</v>
      </c>
      <c r="F37" s="8">
        <v>32</v>
      </c>
      <c r="G37" s="4"/>
      <c r="H37" s="4"/>
    </row>
    <row r="38" spans="1:8" ht="14.25">
      <c r="A38" s="7"/>
      <c r="B38" s="9" t="s">
        <v>214</v>
      </c>
      <c r="C38" s="7"/>
      <c r="D38" s="7"/>
      <c r="E38" s="8"/>
      <c r="F38" s="8">
        <f>SUM(F10+F11+F12+F13+F14+F15+F16+F17+F18+F19+F20+F21+F23+F22+F24+F25+F27+F26+F28+F29+F30+F31+F32+F33+F34+F35+F36+F37)</f>
        <v>725.0300000000001</v>
      </c>
      <c r="G38" s="4"/>
      <c r="H38" s="4"/>
    </row>
    <row r="39" spans="1:8" ht="14.25">
      <c r="A39" s="4"/>
      <c r="B39" s="27" t="s">
        <v>240</v>
      </c>
      <c r="C39" s="7"/>
      <c r="D39" s="7"/>
      <c r="E39" s="8"/>
      <c r="F39" s="8">
        <v>161.2</v>
      </c>
      <c r="G39" s="4"/>
      <c r="H39" s="4"/>
    </row>
    <row r="40" spans="2:6" ht="14.25">
      <c r="B40" s="7" t="s">
        <v>241</v>
      </c>
      <c r="C40" s="33"/>
      <c r="D40" s="33"/>
      <c r="E40" s="34"/>
      <c r="F40" s="8">
        <v>354.49</v>
      </c>
    </row>
    <row r="41" spans="2:6" ht="15.75">
      <c r="B41" s="7" t="s">
        <v>242</v>
      </c>
      <c r="C41" s="33"/>
      <c r="D41" s="33"/>
      <c r="E41" s="33"/>
      <c r="F41" s="38">
        <f>SUM(F38+F39+F40)</f>
        <v>1240.72</v>
      </c>
    </row>
  </sheetData>
  <mergeCells count="6">
    <mergeCell ref="A7:F7"/>
    <mergeCell ref="A6:F6"/>
    <mergeCell ref="A1:B2"/>
    <mergeCell ref="A3:B3"/>
    <mergeCell ref="A5:B5"/>
    <mergeCell ref="B4:H4"/>
  </mergeCells>
  <printOptions/>
  <pageMargins left="0.4" right="0.75" top="0.38" bottom="1" header="0.5" footer="0.5"/>
  <pageSetup horizontalDpi="200" verticalDpi="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2">
      <selection activeCell="B39" sqref="B39:B41"/>
    </sheetView>
  </sheetViews>
  <sheetFormatPr defaultColWidth="9.140625" defaultRowHeight="12.75"/>
  <cols>
    <col min="1" max="1" width="5.8515625" style="0" customWidth="1"/>
    <col min="2" max="2" width="29.57421875" style="0" customWidth="1"/>
    <col min="3" max="3" width="9.28125" style="0" customWidth="1"/>
    <col min="4" max="4" width="7.00390625" style="0" customWidth="1"/>
    <col min="5" max="5" width="16.421875" style="0" customWidth="1"/>
    <col min="6" max="6" width="19.57421875" style="0" customWidth="1"/>
  </cols>
  <sheetData>
    <row r="1" spans="1:8" ht="14.25">
      <c r="A1" s="41" t="s">
        <v>0</v>
      </c>
      <c r="B1" s="41"/>
      <c r="C1" s="4"/>
      <c r="D1" s="4"/>
      <c r="E1" s="4"/>
      <c r="F1" s="4"/>
      <c r="G1" s="4"/>
      <c r="H1" s="4"/>
    </row>
    <row r="2" spans="1:8" ht="14.25">
      <c r="A2" s="41"/>
      <c r="B2" s="41"/>
      <c r="C2" s="3"/>
      <c r="D2" s="4"/>
      <c r="E2" s="4"/>
      <c r="F2" s="4"/>
      <c r="G2" s="3"/>
      <c r="H2" s="4"/>
    </row>
    <row r="3" spans="1:8" ht="14.25">
      <c r="A3" s="41" t="s">
        <v>183</v>
      </c>
      <c r="B3" s="41"/>
      <c r="C3" s="4"/>
      <c r="D3" s="4"/>
      <c r="E3" s="4"/>
      <c r="F3" s="4"/>
      <c r="G3" s="4"/>
      <c r="H3" s="4"/>
    </row>
    <row r="4" spans="1:8" ht="14.25">
      <c r="A4" s="3"/>
      <c r="B4" s="40"/>
      <c r="C4" s="40"/>
      <c r="D4" s="40"/>
      <c r="E4" s="40"/>
      <c r="F4" s="40"/>
      <c r="G4" s="40"/>
      <c r="H4" s="40"/>
    </row>
    <row r="5" spans="1:8" ht="14.25">
      <c r="A5" s="40" t="s">
        <v>224</v>
      </c>
      <c r="B5" s="40"/>
      <c r="C5" s="4"/>
      <c r="D5" s="4"/>
      <c r="E5" s="4"/>
      <c r="F5" s="4"/>
      <c r="G5" s="4"/>
      <c r="H5" s="4"/>
    </row>
    <row r="6" spans="1:8" ht="27" customHeight="1">
      <c r="A6" s="40" t="s">
        <v>152</v>
      </c>
      <c r="B6" s="40"/>
      <c r="C6" s="40"/>
      <c r="D6" s="40"/>
      <c r="E6" s="40"/>
      <c r="F6" s="40"/>
      <c r="G6" s="4"/>
      <c r="H6" s="4"/>
    </row>
    <row r="7" spans="1:8" s="1" customFormat="1" ht="14.25">
      <c r="A7" s="39" t="s">
        <v>196</v>
      </c>
      <c r="B7" s="39"/>
      <c r="C7" s="39"/>
      <c r="D7" s="39"/>
      <c r="E7" s="39"/>
      <c r="F7" s="39"/>
      <c r="G7" s="12"/>
      <c r="H7" s="12"/>
    </row>
    <row r="8" spans="1:8" s="1" customFormat="1" ht="14.25">
      <c r="A8" s="11"/>
      <c r="B8" s="11"/>
      <c r="C8" s="11"/>
      <c r="D8" s="11"/>
      <c r="E8" s="11"/>
      <c r="F8" s="11"/>
      <c r="G8" s="12"/>
      <c r="H8" s="12"/>
    </row>
    <row r="9" spans="1:8" ht="14.25">
      <c r="A9" s="7" t="s">
        <v>2</v>
      </c>
      <c r="B9" s="7" t="s">
        <v>3</v>
      </c>
      <c r="C9" s="7" t="s">
        <v>4</v>
      </c>
      <c r="D9" s="7" t="s">
        <v>5</v>
      </c>
      <c r="E9" s="7" t="s">
        <v>219</v>
      </c>
      <c r="F9" s="7" t="s">
        <v>220</v>
      </c>
      <c r="G9" s="4"/>
      <c r="H9" s="4"/>
    </row>
    <row r="10" spans="1:8" ht="14.25">
      <c r="A10" s="7">
        <v>1</v>
      </c>
      <c r="B10" s="7" t="s">
        <v>6</v>
      </c>
      <c r="C10" s="7">
        <v>1</v>
      </c>
      <c r="D10" s="7" t="s">
        <v>7</v>
      </c>
      <c r="E10" s="8">
        <v>74.97</v>
      </c>
      <c r="F10" s="8">
        <v>74.97</v>
      </c>
      <c r="G10" s="4"/>
      <c r="H10" s="4"/>
    </row>
    <row r="11" spans="1:8" ht="14.25">
      <c r="A11" s="7">
        <v>2</v>
      </c>
      <c r="B11" s="7" t="s">
        <v>8</v>
      </c>
      <c r="C11" s="7">
        <v>4</v>
      </c>
      <c r="D11" s="7" t="s">
        <v>9</v>
      </c>
      <c r="E11" s="8">
        <v>11.42</v>
      </c>
      <c r="F11" s="8">
        <v>45.68</v>
      </c>
      <c r="G11" s="4"/>
      <c r="H11" s="4"/>
    </row>
    <row r="12" spans="1:8" ht="14.25">
      <c r="A12" s="7">
        <v>3</v>
      </c>
      <c r="B12" s="7" t="s">
        <v>10</v>
      </c>
      <c r="C12" s="7">
        <v>8</v>
      </c>
      <c r="D12" s="7" t="s">
        <v>11</v>
      </c>
      <c r="E12" s="8">
        <v>0.13</v>
      </c>
      <c r="F12" s="8">
        <v>1.04</v>
      </c>
      <c r="G12" s="4"/>
      <c r="H12" s="4"/>
    </row>
    <row r="13" spans="1:8" ht="14.25">
      <c r="A13" s="7">
        <v>4</v>
      </c>
      <c r="B13" s="7" t="s">
        <v>12</v>
      </c>
      <c r="C13" s="7">
        <v>8</v>
      </c>
      <c r="D13" s="7" t="s">
        <v>9</v>
      </c>
      <c r="E13" s="8">
        <v>0.29</v>
      </c>
      <c r="F13" s="8">
        <v>2.32</v>
      </c>
      <c r="G13" s="4"/>
      <c r="H13" s="4"/>
    </row>
    <row r="14" spans="1:8" ht="14.25">
      <c r="A14" s="7">
        <v>5</v>
      </c>
      <c r="B14" s="7" t="s">
        <v>13</v>
      </c>
      <c r="C14" s="7">
        <v>8</v>
      </c>
      <c r="D14" s="7" t="s">
        <v>9</v>
      </c>
      <c r="E14" s="8">
        <v>0.14</v>
      </c>
      <c r="F14" s="8">
        <v>1.12</v>
      </c>
      <c r="G14" s="4"/>
      <c r="H14" s="4"/>
    </row>
    <row r="15" spans="1:8" ht="14.25">
      <c r="A15" s="7">
        <v>6</v>
      </c>
      <c r="B15" s="7" t="s">
        <v>14</v>
      </c>
      <c r="C15" s="7">
        <v>8</v>
      </c>
      <c r="D15" s="7" t="s">
        <v>9</v>
      </c>
      <c r="E15" s="8">
        <v>0.6</v>
      </c>
      <c r="F15" s="8">
        <v>4.8</v>
      </c>
      <c r="G15" s="4"/>
      <c r="H15" s="4"/>
    </row>
    <row r="16" spans="1:8" ht="14.25">
      <c r="A16" s="7">
        <v>7</v>
      </c>
      <c r="B16" s="7" t="s">
        <v>15</v>
      </c>
      <c r="C16" s="7">
        <v>15</v>
      </c>
      <c r="D16" s="7" t="s">
        <v>16</v>
      </c>
      <c r="E16" s="8">
        <v>0.35</v>
      </c>
      <c r="F16" s="8">
        <v>5.25</v>
      </c>
      <c r="G16" s="4"/>
      <c r="H16" s="4"/>
    </row>
    <row r="17" spans="1:8" ht="14.25">
      <c r="A17" s="7">
        <v>8</v>
      </c>
      <c r="B17" s="7" t="s">
        <v>83</v>
      </c>
      <c r="C17" s="7">
        <v>2</v>
      </c>
      <c r="D17" s="7" t="s">
        <v>9</v>
      </c>
      <c r="E17" s="8">
        <v>0.56</v>
      </c>
      <c r="F17" s="8">
        <v>1.12</v>
      </c>
      <c r="G17" s="4"/>
      <c r="H17" s="4"/>
    </row>
    <row r="18" spans="1:8" ht="14.25">
      <c r="A18" s="7">
        <v>9</v>
      </c>
      <c r="B18" s="7" t="s">
        <v>68</v>
      </c>
      <c r="C18" s="7">
        <v>0.1</v>
      </c>
      <c r="D18" s="7" t="s">
        <v>216</v>
      </c>
      <c r="E18" s="8">
        <v>45.82</v>
      </c>
      <c r="F18" s="8">
        <v>4.58</v>
      </c>
      <c r="G18" s="4"/>
      <c r="H18" s="4"/>
    </row>
    <row r="19" spans="1:8" ht="14.25">
      <c r="A19" s="7">
        <v>10</v>
      </c>
      <c r="B19" s="7" t="s">
        <v>22</v>
      </c>
      <c r="C19" s="7">
        <v>0.1</v>
      </c>
      <c r="D19" s="7" t="s">
        <v>216</v>
      </c>
      <c r="E19" s="8">
        <v>45.82</v>
      </c>
      <c r="F19" s="8">
        <v>4.58</v>
      </c>
      <c r="G19" s="4"/>
      <c r="H19" s="4"/>
    </row>
    <row r="20" spans="1:8" ht="14.25">
      <c r="A20" s="7">
        <v>11</v>
      </c>
      <c r="B20" s="7" t="s">
        <v>137</v>
      </c>
      <c r="C20" s="7">
        <v>0.1</v>
      </c>
      <c r="D20" s="7" t="s">
        <v>216</v>
      </c>
      <c r="E20" s="8">
        <v>40.03</v>
      </c>
      <c r="F20" s="8">
        <v>4</v>
      </c>
      <c r="G20" s="4"/>
      <c r="H20" s="4"/>
    </row>
    <row r="21" spans="1:8" ht="14.25">
      <c r="A21" s="7">
        <v>12</v>
      </c>
      <c r="B21" s="7" t="s">
        <v>151</v>
      </c>
      <c r="C21" s="7">
        <v>0.1</v>
      </c>
      <c r="D21" s="7" t="s">
        <v>216</v>
      </c>
      <c r="E21" s="8">
        <v>199.32</v>
      </c>
      <c r="F21" s="8">
        <v>19.93</v>
      </c>
      <c r="G21" s="4"/>
      <c r="H21" s="4"/>
    </row>
    <row r="22" spans="1:8" ht="14.25">
      <c r="A22" s="7">
        <v>13</v>
      </c>
      <c r="B22" s="7" t="s">
        <v>26</v>
      </c>
      <c r="C22" s="7">
        <v>0.1</v>
      </c>
      <c r="D22" s="7" t="s">
        <v>216</v>
      </c>
      <c r="E22" s="8">
        <v>622.4</v>
      </c>
      <c r="F22" s="8">
        <v>62.24</v>
      </c>
      <c r="G22" s="4"/>
      <c r="H22" s="4"/>
    </row>
    <row r="23" spans="1:8" ht="14.25">
      <c r="A23" s="7">
        <v>14</v>
      </c>
      <c r="B23" s="7" t="s">
        <v>27</v>
      </c>
      <c r="C23" s="7">
        <v>0.1</v>
      </c>
      <c r="D23" s="7" t="s">
        <v>216</v>
      </c>
      <c r="E23" s="8">
        <v>110</v>
      </c>
      <c r="F23" s="8">
        <v>11</v>
      </c>
      <c r="G23" s="4"/>
      <c r="H23" s="4"/>
    </row>
    <row r="24" spans="1:8" ht="14.25">
      <c r="A24" s="7">
        <v>15</v>
      </c>
      <c r="B24" s="7" t="s">
        <v>198</v>
      </c>
      <c r="C24" s="7">
        <v>2</v>
      </c>
      <c r="D24" s="7" t="s">
        <v>9</v>
      </c>
      <c r="E24" s="8">
        <v>59.13</v>
      </c>
      <c r="F24" s="8">
        <v>118.26</v>
      </c>
      <c r="G24" s="4"/>
      <c r="H24" s="4"/>
    </row>
    <row r="25" spans="1:8" ht="14.25">
      <c r="A25" s="7">
        <v>16</v>
      </c>
      <c r="B25" s="7" t="s">
        <v>227</v>
      </c>
      <c r="C25" s="7">
        <v>1</v>
      </c>
      <c r="D25" s="7" t="s">
        <v>9</v>
      </c>
      <c r="E25" s="8">
        <v>100</v>
      </c>
      <c r="F25" s="8">
        <v>100</v>
      </c>
      <c r="G25" s="4"/>
      <c r="H25" s="4"/>
    </row>
    <row r="26" spans="1:8" ht="14.25">
      <c r="A26" s="7">
        <v>17</v>
      </c>
      <c r="B26" s="7" t="s">
        <v>28</v>
      </c>
      <c r="C26" s="7">
        <v>10</v>
      </c>
      <c r="D26" s="7" t="s">
        <v>11</v>
      </c>
      <c r="E26" s="8">
        <v>0.57</v>
      </c>
      <c r="F26" s="8">
        <v>5.7</v>
      </c>
      <c r="G26" s="4"/>
      <c r="H26" s="4"/>
    </row>
    <row r="27" spans="1:8" ht="14.25">
      <c r="A27" s="7">
        <v>18</v>
      </c>
      <c r="B27" s="7" t="s">
        <v>29</v>
      </c>
      <c r="C27" s="7">
        <v>4</v>
      </c>
      <c r="D27" s="7" t="s">
        <v>11</v>
      </c>
      <c r="E27" s="8">
        <v>0.18</v>
      </c>
      <c r="F27" s="8">
        <v>0.72</v>
      </c>
      <c r="G27" s="4"/>
      <c r="H27" s="4"/>
    </row>
    <row r="28" spans="1:8" ht="14.25">
      <c r="A28" s="7">
        <v>19</v>
      </c>
      <c r="B28" s="7" t="s">
        <v>154</v>
      </c>
      <c r="C28" s="7">
        <v>8</v>
      </c>
      <c r="D28" s="7" t="s">
        <v>16</v>
      </c>
      <c r="E28" s="8">
        <v>7.79</v>
      </c>
      <c r="F28" s="8">
        <v>7.79</v>
      </c>
      <c r="G28" s="4"/>
      <c r="H28" s="4"/>
    </row>
    <row r="29" spans="1:8" ht="14.25">
      <c r="A29" s="7">
        <v>20</v>
      </c>
      <c r="B29" s="7" t="s">
        <v>34</v>
      </c>
      <c r="C29" s="7">
        <v>1</v>
      </c>
      <c r="D29" s="7" t="s">
        <v>9</v>
      </c>
      <c r="E29" s="8">
        <v>2.24</v>
      </c>
      <c r="F29" s="8">
        <v>2.24</v>
      </c>
      <c r="G29" s="4"/>
      <c r="H29" s="4"/>
    </row>
    <row r="30" spans="1:8" ht="14.25">
      <c r="A30" s="7">
        <v>21</v>
      </c>
      <c r="B30" s="7" t="s">
        <v>139</v>
      </c>
      <c r="C30" s="7">
        <v>1</v>
      </c>
      <c r="D30" s="7" t="s">
        <v>9</v>
      </c>
      <c r="E30" s="8">
        <v>0.64</v>
      </c>
      <c r="F30" s="8">
        <v>0.64</v>
      </c>
      <c r="G30" s="4"/>
      <c r="H30" s="4"/>
    </row>
    <row r="31" spans="1:8" ht="14.25">
      <c r="A31" s="7">
        <v>22</v>
      </c>
      <c r="B31" s="7" t="s">
        <v>86</v>
      </c>
      <c r="C31" s="7">
        <v>2</v>
      </c>
      <c r="D31" s="7" t="s">
        <v>9</v>
      </c>
      <c r="E31" s="8">
        <v>0.3</v>
      </c>
      <c r="F31" s="8">
        <v>0.6</v>
      </c>
      <c r="G31" s="4"/>
      <c r="H31" s="4"/>
    </row>
    <row r="32" spans="1:8" ht="14.25">
      <c r="A32" s="9">
        <v>23</v>
      </c>
      <c r="B32" s="9" t="s">
        <v>127</v>
      </c>
      <c r="C32" s="10">
        <v>5</v>
      </c>
      <c r="D32" s="9" t="s">
        <v>9</v>
      </c>
      <c r="E32" s="8">
        <v>35</v>
      </c>
      <c r="F32" s="8">
        <v>175</v>
      </c>
      <c r="G32" s="4"/>
      <c r="H32" s="4"/>
    </row>
    <row r="33" spans="1:8" ht="14.25">
      <c r="A33" s="9">
        <v>24</v>
      </c>
      <c r="B33" s="9" t="s">
        <v>197</v>
      </c>
      <c r="C33" s="9">
        <v>1</v>
      </c>
      <c r="D33" s="9" t="s">
        <v>9</v>
      </c>
      <c r="E33" s="8">
        <v>700</v>
      </c>
      <c r="F33" s="8">
        <v>700</v>
      </c>
      <c r="G33" s="4"/>
      <c r="H33" s="4"/>
    </row>
    <row r="34" spans="1:8" ht="14.25">
      <c r="A34" s="9">
        <v>25</v>
      </c>
      <c r="B34" s="9" t="s">
        <v>146</v>
      </c>
      <c r="C34" s="9">
        <v>2</v>
      </c>
      <c r="D34" s="9" t="s">
        <v>44</v>
      </c>
      <c r="E34" s="8">
        <v>1.95</v>
      </c>
      <c r="F34" s="8">
        <v>2.8</v>
      </c>
      <c r="G34" s="4"/>
      <c r="H34" s="4"/>
    </row>
    <row r="35" spans="1:8" ht="14.25">
      <c r="A35" s="9">
        <v>26</v>
      </c>
      <c r="B35" s="9" t="s">
        <v>42</v>
      </c>
      <c r="C35" s="9">
        <v>1</v>
      </c>
      <c r="D35" s="9" t="s">
        <v>9</v>
      </c>
      <c r="E35" s="8">
        <v>0.4</v>
      </c>
      <c r="F35" s="8">
        <v>0.4</v>
      </c>
      <c r="G35" s="4"/>
      <c r="H35" s="4"/>
    </row>
    <row r="36" spans="1:8" ht="14.25">
      <c r="A36" s="9">
        <v>27</v>
      </c>
      <c r="B36" s="9" t="s">
        <v>149</v>
      </c>
      <c r="C36" s="9">
        <v>1</v>
      </c>
      <c r="D36" s="9" t="s">
        <v>9</v>
      </c>
      <c r="E36" s="8">
        <v>130</v>
      </c>
      <c r="F36" s="8">
        <v>130</v>
      </c>
      <c r="G36" s="4"/>
      <c r="H36" s="4"/>
    </row>
    <row r="37" spans="1:8" ht="14.25">
      <c r="A37" s="9">
        <v>28</v>
      </c>
      <c r="B37" s="9" t="s">
        <v>150</v>
      </c>
      <c r="C37" s="9">
        <v>1</v>
      </c>
      <c r="D37" s="9" t="s">
        <v>9</v>
      </c>
      <c r="E37" s="8">
        <v>32</v>
      </c>
      <c r="F37" s="8">
        <v>32</v>
      </c>
      <c r="G37" s="4"/>
      <c r="H37" s="4"/>
    </row>
    <row r="38" spans="1:8" ht="14.25">
      <c r="A38" s="7"/>
      <c r="B38" s="9" t="s">
        <v>214</v>
      </c>
      <c r="C38" s="7"/>
      <c r="D38" s="7"/>
      <c r="E38" s="8"/>
      <c r="F38" s="8">
        <f>SUM(F10+F11+F12+F13+F14+F15+F16+F17+F18+F19+F20+F21+F22+F23+F24+F25+F26+F27+F28+F29+F30+F31+F32+F33+F34+F35+F36+F37)</f>
        <v>1518.7800000000002</v>
      </c>
      <c r="G38" s="4"/>
      <c r="H38" s="4"/>
    </row>
    <row r="39" spans="1:8" ht="14.25">
      <c r="A39" s="4"/>
      <c r="B39" s="27" t="s">
        <v>240</v>
      </c>
      <c r="C39" s="7"/>
      <c r="D39" s="7"/>
      <c r="E39" s="7"/>
      <c r="F39" s="8">
        <v>161.2</v>
      </c>
      <c r="G39" s="4"/>
      <c r="H39" s="4"/>
    </row>
    <row r="40" spans="2:6" ht="14.25">
      <c r="B40" s="7" t="s">
        <v>241</v>
      </c>
      <c r="C40" s="33"/>
      <c r="D40" s="33"/>
      <c r="E40" s="33"/>
      <c r="F40" s="15">
        <v>671.99</v>
      </c>
    </row>
    <row r="41" spans="2:6" ht="15.75">
      <c r="B41" s="7" t="s">
        <v>242</v>
      </c>
      <c r="C41" s="33"/>
      <c r="D41" s="33"/>
      <c r="E41" s="33"/>
      <c r="F41" s="38">
        <f>SUM(F38+F39+F40)</f>
        <v>2351.9700000000003</v>
      </c>
    </row>
  </sheetData>
  <mergeCells count="6">
    <mergeCell ref="A7:F7"/>
    <mergeCell ref="A6:F6"/>
    <mergeCell ref="A1:B2"/>
    <mergeCell ref="A3:B3"/>
    <mergeCell ref="A5:B5"/>
    <mergeCell ref="B4:H4"/>
  </mergeCells>
  <printOptions/>
  <pageMargins left="0.53" right="0.75" top="0.44" bottom="1" header="0.5" footer="0.5"/>
  <pageSetup horizontalDpi="200" verticalDpi="2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20">
      <selection activeCell="B38" sqref="B38:B40"/>
    </sheetView>
  </sheetViews>
  <sheetFormatPr defaultColWidth="9.140625" defaultRowHeight="12.75"/>
  <cols>
    <col min="1" max="1" width="6.00390625" style="0" customWidth="1"/>
    <col min="2" max="2" width="29.421875" style="0" customWidth="1"/>
    <col min="3" max="3" width="8.7109375" style="0" customWidth="1"/>
    <col min="4" max="4" width="7.57421875" style="0" customWidth="1"/>
    <col min="5" max="5" width="16.421875" style="0" customWidth="1"/>
    <col min="6" max="6" width="19.421875" style="0" customWidth="1"/>
  </cols>
  <sheetData>
    <row r="1" spans="1:8" ht="14.25">
      <c r="A1" s="41" t="s">
        <v>0</v>
      </c>
      <c r="B1" s="41"/>
      <c r="C1" s="4"/>
      <c r="D1" s="4"/>
      <c r="E1" s="4"/>
      <c r="F1" s="4"/>
      <c r="G1" s="4"/>
      <c r="H1" s="4"/>
    </row>
    <row r="2" spans="1:8" ht="14.25">
      <c r="A2" s="41"/>
      <c r="B2" s="41"/>
      <c r="C2" s="3"/>
      <c r="D2" s="4"/>
      <c r="E2" s="4"/>
      <c r="F2" s="4"/>
      <c r="G2" s="3"/>
      <c r="H2" s="4"/>
    </row>
    <row r="3" spans="1:8" ht="14.25">
      <c r="A3" s="41" t="s">
        <v>164</v>
      </c>
      <c r="B3" s="41"/>
      <c r="C3" s="4"/>
      <c r="D3" s="4"/>
      <c r="E3" s="4"/>
      <c r="F3" s="4"/>
      <c r="G3" s="4"/>
      <c r="H3" s="4"/>
    </row>
    <row r="4" spans="1:8" ht="14.25">
      <c r="A4" s="3"/>
      <c r="B4" s="40"/>
      <c r="C4" s="40"/>
      <c r="D4" s="40"/>
      <c r="E4" s="40"/>
      <c r="F4" s="40"/>
      <c r="G4" s="40"/>
      <c r="H4" s="40"/>
    </row>
    <row r="5" spans="1:8" ht="14.25">
      <c r="A5" s="40" t="s">
        <v>225</v>
      </c>
      <c r="B5" s="40"/>
      <c r="C5" s="4"/>
      <c r="D5" s="4"/>
      <c r="E5" s="4"/>
      <c r="F5" s="4"/>
      <c r="G5" s="4"/>
      <c r="H5" s="4"/>
    </row>
    <row r="6" spans="1:8" ht="27" customHeight="1">
      <c r="A6" s="40" t="s">
        <v>152</v>
      </c>
      <c r="B6" s="40"/>
      <c r="C6" s="40"/>
      <c r="D6" s="40"/>
      <c r="E6" s="40"/>
      <c r="F6" s="40"/>
      <c r="G6" s="4"/>
      <c r="H6" s="4"/>
    </row>
    <row r="7" spans="1:8" ht="14.25">
      <c r="A7" s="42" t="s">
        <v>156</v>
      </c>
      <c r="B7" s="42"/>
      <c r="C7" s="42"/>
      <c r="D7" s="42"/>
      <c r="E7" s="42"/>
      <c r="F7" s="42"/>
      <c r="G7" s="4"/>
      <c r="H7" s="4"/>
    </row>
    <row r="8" spans="1:8" ht="14.25">
      <c r="A8" s="7" t="s">
        <v>2</v>
      </c>
      <c r="B8" s="7" t="s">
        <v>3</v>
      </c>
      <c r="C8" s="7" t="s">
        <v>4</v>
      </c>
      <c r="D8" s="7" t="s">
        <v>5</v>
      </c>
      <c r="E8" s="7" t="s">
        <v>219</v>
      </c>
      <c r="F8" s="7" t="s">
        <v>220</v>
      </c>
      <c r="G8" s="4"/>
      <c r="H8" s="4"/>
    </row>
    <row r="9" spans="1:8" ht="14.25">
      <c r="A9" s="7">
        <v>1</v>
      </c>
      <c r="B9" s="7" t="s">
        <v>6</v>
      </c>
      <c r="C9" s="7">
        <v>1</v>
      </c>
      <c r="D9" s="7" t="s">
        <v>7</v>
      </c>
      <c r="E9" s="8">
        <v>74.97</v>
      </c>
      <c r="F9" s="8">
        <v>74.97</v>
      </c>
      <c r="G9" s="4"/>
      <c r="H9" s="4"/>
    </row>
    <row r="10" spans="1:8" ht="14.25">
      <c r="A10" s="7">
        <v>2</v>
      </c>
      <c r="B10" s="7" t="s">
        <v>8</v>
      </c>
      <c r="C10" s="7">
        <v>4</v>
      </c>
      <c r="D10" s="7" t="s">
        <v>9</v>
      </c>
      <c r="E10" s="8">
        <v>11.42</v>
      </c>
      <c r="F10" s="8">
        <v>45.68</v>
      </c>
      <c r="G10" s="4"/>
      <c r="H10" s="4"/>
    </row>
    <row r="11" spans="1:8" ht="14.25">
      <c r="A11" s="7">
        <v>3</v>
      </c>
      <c r="B11" s="7" t="s">
        <v>10</v>
      </c>
      <c r="C11" s="7">
        <v>8</v>
      </c>
      <c r="D11" s="7" t="s">
        <v>11</v>
      </c>
      <c r="E11" s="8">
        <v>0.13</v>
      </c>
      <c r="F11" s="8">
        <v>1.04</v>
      </c>
      <c r="G11" s="4"/>
      <c r="H11" s="4"/>
    </row>
    <row r="12" spans="1:8" ht="14.25">
      <c r="A12" s="7">
        <v>4</v>
      </c>
      <c r="B12" s="7" t="s">
        <v>12</v>
      </c>
      <c r="C12" s="7">
        <v>8</v>
      </c>
      <c r="D12" s="7" t="s">
        <v>9</v>
      </c>
      <c r="E12" s="8">
        <v>0.29</v>
      </c>
      <c r="F12" s="8">
        <v>2.32</v>
      </c>
      <c r="G12" s="4"/>
      <c r="H12" s="4"/>
    </row>
    <row r="13" spans="1:8" ht="14.25">
      <c r="A13" s="7">
        <v>5</v>
      </c>
      <c r="B13" s="7" t="s">
        <v>13</v>
      </c>
      <c r="C13" s="7">
        <v>8</v>
      </c>
      <c r="D13" s="7" t="s">
        <v>9</v>
      </c>
      <c r="E13" s="8">
        <v>0.14</v>
      </c>
      <c r="F13" s="8">
        <v>1.12</v>
      </c>
      <c r="G13" s="4"/>
      <c r="H13" s="4"/>
    </row>
    <row r="14" spans="1:8" ht="14.25">
      <c r="A14" s="7">
        <v>6</v>
      </c>
      <c r="B14" s="7" t="s">
        <v>14</v>
      </c>
      <c r="C14" s="7">
        <v>8</v>
      </c>
      <c r="D14" s="7" t="s">
        <v>9</v>
      </c>
      <c r="E14" s="8">
        <v>0.6</v>
      </c>
      <c r="F14" s="8">
        <v>4.8</v>
      </c>
      <c r="G14" s="4"/>
      <c r="H14" s="4"/>
    </row>
    <row r="15" spans="1:8" ht="14.25">
      <c r="A15" s="7">
        <v>7</v>
      </c>
      <c r="B15" s="7" t="s">
        <v>15</v>
      </c>
      <c r="C15" s="7">
        <v>15</v>
      </c>
      <c r="D15" s="7" t="s">
        <v>16</v>
      </c>
      <c r="E15" s="8">
        <v>0.35</v>
      </c>
      <c r="F15" s="8">
        <v>5.25</v>
      </c>
      <c r="G15" s="4"/>
      <c r="H15" s="4"/>
    </row>
    <row r="16" spans="1:8" ht="14.25">
      <c r="A16" s="7">
        <v>8</v>
      </c>
      <c r="B16" s="7" t="s">
        <v>83</v>
      </c>
      <c r="C16" s="7">
        <v>2</v>
      </c>
      <c r="D16" s="7" t="s">
        <v>9</v>
      </c>
      <c r="E16" s="8">
        <v>0.56</v>
      </c>
      <c r="F16" s="8">
        <v>1.12</v>
      </c>
      <c r="G16" s="4"/>
      <c r="H16" s="4"/>
    </row>
    <row r="17" spans="1:8" ht="14.25">
      <c r="A17" s="7">
        <v>9</v>
      </c>
      <c r="B17" s="7" t="s">
        <v>68</v>
      </c>
      <c r="C17" s="7">
        <v>0.1</v>
      </c>
      <c r="D17" s="7" t="s">
        <v>216</v>
      </c>
      <c r="E17" s="8">
        <v>45.82</v>
      </c>
      <c r="F17" s="8">
        <v>4.58</v>
      </c>
      <c r="G17" s="4"/>
      <c r="H17" s="4"/>
    </row>
    <row r="18" spans="1:8" ht="14.25">
      <c r="A18" s="7">
        <v>10</v>
      </c>
      <c r="B18" s="7" t="s">
        <v>22</v>
      </c>
      <c r="C18" s="7">
        <v>0.1</v>
      </c>
      <c r="D18" s="7" t="s">
        <v>216</v>
      </c>
      <c r="E18" s="8">
        <v>45.82</v>
      </c>
      <c r="F18" s="8">
        <v>4.58</v>
      </c>
      <c r="G18" s="4"/>
      <c r="H18" s="4"/>
    </row>
    <row r="19" spans="1:8" ht="14.25">
      <c r="A19" s="7">
        <v>11</v>
      </c>
      <c r="B19" s="7" t="s">
        <v>137</v>
      </c>
      <c r="C19" s="7">
        <v>0.1</v>
      </c>
      <c r="D19" s="7" t="s">
        <v>216</v>
      </c>
      <c r="E19" s="8">
        <v>40.03</v>
      </c>
      <c r="F19" s="8">
        <v>4</v>
      </c>
      <c r="G19" s="4"/>
      <c r="H19" s="4"/>
    </row>
    <row r="20" spans="1:8" ht="14.25">
      <c r="A20" s="7">
        <v>12</v>
      </c>
      <c r="B20" s="7" t="s">
        <v>151</v>
      </c>
      <c r="C20" s="7">
        <v>0.1</v>
      </c>
      <c r="D20" s="7" t="s">
        <v>216</v>
      </c>
      <c r="E20" s="8">
        <v>199.32</v>
      </c>
      <c r="F20" s="8">
        <v>19.93</v>
      </c>
      <c r="G20" s="4"/>
      <c r="H20" s="4"/>
    </row>
    <row r="21" spans="1:8" ht="14.25">
      <c r="A21" s="7">
        <v>13</v>
      </c>
      <c r="B21" s="7" t="s">
        <v>26</v>
      </c>
      <c r="C21" s="7">
        <v>0.1</v>
      </c>
      <c r="D21" s="7" t="s">
        <v>216</v>
      </c>
      <c r="E21" s="8">
        <v>622.4</v>
      </c>
      <c r="F21" s="8">
        <v>62.24</v>
      </c>
      <c r="G21" s="4"/>
      <c r="H21" s="4"/>
    </row>
    <row r="22" spans="1:8" ht="14.25">
      <c r="A22" s="7">
        <v>14</v>
      </c>
      <c r="B22" s="7" t="s">
        <v>27</v>
      </c>
      <c r="C22" s="7">
        <v>0.1</v>
      </c>
      <c r="D22" s="7" t="s">
        <v>216</v>
      </c>
      <c r="E22" s="8">
        <v>110</v>
      </c>
      <c r="F22" s="8">
        <v>11</v>
      </c>
      <c r="G22" s="4"/>
      <c r="H22" s="4"/>
    </row>
    <row r="23" spans="1:8" ht="14.25">
      <c r="A23" s="7">
        <v>15</v>
      </c>
      <c r="B23" s="7" t="s">
        <v>131</v>
      </c>
      <c r="C23" s="7">
        <v>2</v>
      </c>
      <c r="D23" s="7" t="s">
        <v>9</v>
      </c>
      <c r="E23" s="8">
        <v>59.13</v>
      </c>
      <c r="F23" s="8">
        <v>118.26</v>
      </c>
      <c r="G23" s="4"/>
      <c r="H23" s="4"/>
    </row>
    <row r="24" spans="1:8" ht="14.25">
      <c r="A24" s="7">
        <v>16</v>
      </c>
      <c r="B24" s="7" t="s">
        <v>227</v>
      </c>
      <c r="C24" s="7">
        <v>1</v>
      </c>
      <c r="D24" s="7" t="s">
        <v>9</v>
      </c>
      <c r="E24" s="8">
        <v>100</v>
      </c>
      <c r="F24" s="8">
        <v>100</v>
      </c>
      <c r="G24" s="4"/>
      <c r="H24" s="4"/>
    </row>
    <row r="25" spans="1:8" ht="14.25">
      <c r="A25" s="7">
        <v>17</v>
      </c>
      <c r="B25" s="7" t="s">
        <v>28</v>
      </c>
      <c r="C25" s="7">
        <v>10</v>
      </c>
      <c r="D25" s="7" t="s">
        <v>11</v>
      </c>
      <c r="E25" s="8">
        <v>0.57</v>
      </c>
      <c r="F25" s="8">
        <v>5.7</v>
      </c>
      <c r="G25" s="4"/>
      <c r="H25" s="4"/>
    </row>
    <row r="26" spans="1:8" ht="14.25">
      <c r="A26" s="7">
        <v>18</v>
      </c>
      <c r="B26" s="7" t="s">
        <v>29</v>
      </c>
      <c r="C26" s="7">
        <v>4</v>
      </c>
      <c r="D26" s="7" t="s">
        <v>11</v>
      </c>
      <c r="E26" s="8">
        <v>0.18</v>
      </c>
      <c r="F26" s="8">
        <v>0.72</v>
      </c>
      <c r="G26" s="4"/>
      <c r="H26" s="4"/>
    </row>
    <row r="27" spans="1:8" ht="14.25">
      <c r="A27" s="7">
        <v>19</v>
      </c>
      <c r="B27" s="7" t="s">
        <v>154</v>
      </c>
      <c r="C27" s="7">
        <v>8</v>
      </c>
      <c r="D27" s="7" t="s">
        <v>16</v>
      </c>
      <c r="E27" s="8">
        <v>7.79</v>
      </c>
      <c r="F27" s="8">
        <v>7.79</v>
      </c>
      <c r="G27" s="4"/>
      <c r="H27" s="4"/>
    </row>
    <row r="28" spans="1:8" ht="14.25">
      <c r="A28" s="7">
        <v>20</v>
      </c>
      <c r="B28" s="7" t="s">
        <v>34</v>
      </c>
      <c r="C28" s="7">
        <v>1</v>
      </c>
      <c r="D28" s="7" t="s">
        <v>9</v>
      </c>
      <c r="E28" s="8">
        <v>2.24</v>
      </c>
      <c r="F28" s="8">
        <v>2.24</v>
      </c>
      <c r="G28" s="4"/>
      <c r="H28" s="4"/>
    </row>
    <row r="29" spans="1:8" ht="14.25">
      <c r="A29" s="7">
        <v>21</v>
      </c>
      <c r="B29" s="7" t="s">
        <v>139</v>
      </c>
      <c r="C29" s="7">
        <v>1</v>
      </c>
      <c r="D29" s="7" t="s">
        <v>9</v>
      </c>
      <c r="E29" s="8">
        <v>0.64</v>
      </c>
      <c r="F29" s="8">
        <v>0.64</v>
      </c>
      <c r="G29" s="4"/>
      <c r="H29" s="4"/>
    </row>
    <row r="30" spans="1:8" ht="14.25">
      <c r="A30" s="7">
        <v>22</v>
      </c>
      <c r="B30" s="7" t="s">
        <v>86</v>
      </c>
      <c r="C30" s="7">
        <v>2</v>
      </c>
      <c r="D30" s="7" t="s">
        <v>9</v>
      </c>
      <c r="E30" s="8">
        <v>0.3</v>
      </c>
      <c r="F30" s="8">
        <v>0.6</v>
      </c>
      <c r="G30" s="4"/>
      <c r="H30" s="4"/>
    </row>
    <row r="31" spans="1:8" ht="14.25">
      <c r="A31" s="9">
        <v>23</v>
      </c>
      <c r="B31" s="9" t="s">
        <v>127</v>
      </c>
      <c r="C31" s="9">
        <v>10</v>
      </c>
      <c r="D31" s="9" t="s">
        <v>9</v>
      </c>
      <c r="E31" s="8">
        <v>35</v>
      </c>
      <c r="F31" s="8">
        <v>350</v>
      </c>
      <c r="G31" s="4"/>
      <c r="H31" s="4"/>
    </row>
    <row r="32" spans="1:8" ht="14.25">
      <c r="A32" s="9">
        <v>24</v>
      </c>
      <c r="B32" s="9" t="s">
        <v>155</v>
      </c>
      <c r="C32" s="9">
        <v>1</v>
      </c>
      <c r="D32" s="9" t="s">
        <v>9</v>
      </c>
      <c r="E32" s="8">
        <v>350</v>
      </c>
      <c r="F32" s="8">
        <v>350</v>
      </c>
      <c r="G32" s="4"/>
      <c r="H32" s="4"/>
    </row>
    <row r="33" spans="1:8" ht="14.25">
      <c r="A33" s="9">
        <v>25</v>
      </c>
      <c r="B33" s="9" t="s">
        <v>146</v>
      </c>
      <c r="C33" s="9">
        <v>2</v>
      </c>
      <c r="D33" s="9" t="s">
        <v>44</v>
      </c>
      <c r="E33" s="8">
        <v>1.95</v>
      </c>
      <c r="F33" s="8">
        <v>2.8</v>
      </c>
      <c r="G33" s="4"/>
      <c r="H33" s="4"/>
    </row>
    <row r="34" spans="1:8" ht="14.25">
      <c r="A34" s="9">
        <v>26</v>
      </c>
      <c r="B34" s="9" t="s">
        <v>42</v>
      </c>
      <c r="C34" s="9">
        <v>1</v>
      </c>
      <c r="D34" s="9" t="s">
        <v>9</v>
      </c>
      <c r="E34" s="8">
        <v>0.4</v>
      </c>
      <c r="F34" s="8">
        <v>0.4</v>
      </c>
      <c r="G34" s="4"/>
      <c r="H34" s="4"/>
    </row>
    <row r="35" spans="1:8" ht="14.25">
      <c r="A35" s="9">
        <v>27</v>
      </c>
      <c r="B35" s="9" t="s">
        <v>149</v>
      </c>
      <c r="C35" s="9">
        <v>1</v>
      </c>
      <c r="D35" s="9" t="s">
        <v>9</v>
      </c>
      <c r="E35" s="8">
        <v>130</v>
      </c>
      <c r="F35" s="8">
        <v>130</v>
      </c>
      <c r="G35" s="4"/>
      <c r="H35" s="4"/>
    </row>
    <row r="36" spans="1:8" ht="14.25">
      <c r="A36" s="9">
        <v>28</v>
      </c>
      <c r="B36" s="9" t="s">
        <v>150</v>
      </c>
      <c r="C36" s="9">
        <v>1</v>
      </c>
      <c r="D36" s="9" t="s">
        <v>9</v>
      </c>
      <c r="E36" s="8">
        <v>32</v>
      </c>
      <c r="F36" s="8">
        <v>32</v>
      </c>
      <c r="G36" s="4"/>
      <c r="H36" s="4"/>
    </row>
    <row r="37" spans="1:8" ht="14.25">
      <c r="A37" s="7"/>
      <c r="B37" s="9" t="s">
        <v>214</v>
      </c>
      <c r="C37" s="7"/>
      <c r="D37" s="7"/>
      <c r="E37" s="7"/>
      <c r="F37" s="8">
        <f>SUM(F9+F10+F11+F12+F13+F14+F15+F16+F17+F18+F19+F20+F21+F22+F23+F24+F25+F26+F27+F28+F29+F30+F31+F32+F33+F34+F35+F36)</f>
        <v>1343.7800000000002</v>
      </c>
      <c r="G37" s="4"/>
      <c r="H37" s="4"/>
    </row>
    <row r="38" spans="1:8" ht="14.25">
      <c r="A38" s="4"/>
      <c r="B38" s="27" t="s">
        <v>240</v>
      </c>
      <c r="C38" s="7"/>
      <c r="D38" s="7"/>
      <c r="E38" s="7"/>
      <c r="F38" s="8">
        <v>161.2</v>
      </c>
      <c r="G38" s="4"/>
      <c r="H38" s="4"/>
    </row>
    <row r="39" spans="1:8" ht="14.25">
      <c r="A39" s="4"/>
      <c r="B39" s="7" t="s">
        <v>241</v>
      </c>
      <c r="C39" s="7"/>
      <c r="D39" s="7"/>
      <c r="E39" s="7"/>
      <c r="F39" s="8">
        <v>601.99</v>
      </c>
      <c r="G39" s="4"/>
      <c r="H39" s="4"/>
    </row>
    <row r="40" spans="2:6" ht="15.75">
      <c r="B40" s="7" t="s">
        <v>242</v>
      </c>
      <c r="C40" s="33"/>
      <c r="D40" s="33"/>
      <c r="E40" s="33"/>
      <c r="F40" s="38">
        <f>SUM(F37+F38+F39)</f>
        <v>2106.9700000000003</v>
      </c>
    </row>
  </sheetData>
  <mergeCells count="6">
    <mergeCell ref="A7:F7"/>
    <mergeCell ref="A6:F6"/>
    <mergeCell ref="A1:B2"/>
    <mergeCell ref="A3:B3"/>
    <mergeCell ref="A5:B5"/>
    <mergeCell ref="B4:H4"/>
  </mergeCells>
  <printOptions/>
  <pageMargins left="0.35" right="0.75" top="0.2" bottom="1" header="0.5" footer="0.5"/>
  <pageSetup horizontalDpi="200" verticalDpi="2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21">
      <selection activeCell="B39" sqref="B39:B41"/>
    </sheetView>
  </sheetViews>
  <sheetFormatPr defaultColWidth="9.140625" defaultRowHeight="12.75"/>
  <cols>
    <col min="1" max="1" width="6.28125" style="0" customWidth="1"/>
    <col min="2" max="2" width="29.140625" style="0" customWidth="1"/>
    <col min="3" max="3" width="9.421875" style="0" customWidth="1"/>
    <col min="4" max="4" width="8.140625" style="0" customWidth="1"/>
    <col min="5" max="5" width="16.7109375" style="0" customWidth="1"/>
    <col min="6" max="6" width="19.140625" style="0" customWidth="1"/>
  </cols>
  <sheetData>
    <row r="1" spans="1:8" ht="14.25">
      <c r="A1" s="41" t="s">
        <v>0</v>
      </c>
      <c r="B1" s="41"/>
      <c r="C1" s="4"/>
      <c r="D1" s="4"/>
      <c r="E1" s="4"/>
      <c r="F1" s="4"/>
      <c r="G1" s="4"/>
      <c r="H1" s="4"/>
    </row>
    <row r="2" spans="1:8" ht="14.25">
      <c r="A2" s="41"/>
      <c r="B2" s="41"/>
      <c r="C2" s="3"/>
      <c r="D2" s="4"/>
      <c r="E2" s="4"/>
      <c r="F2" s="4"/>
      <c r="G2" s="3"/>
      <c r="H2" s="4"/>
    </row>
    <row r="3" spans="1:8" ht="14.25">
      <c r="A3" s="41" t="s">
        <v>164</v>
      </c>
      <c r="B3" s="41"/>
      <c r="C3" s="4"/>
      <c r="D3" s="4"/>
      <c r="E3" s="4"/>
      <c r="F3" s="4"/>
      <c r="G3" s="4"/>
      <c r="H3" s="4"/>
    </row>
    <row r="4" spans="1:8" ht="14.25">
      <c r="A4" s="3"/>
      <c r="B4" s="40"/>
      <c r="C4" s="40"/>
      <c r="D4" s="40"/>
      <c r="E4" s="40"/>
      <c r="F4" s="40"/>
      <c r="G4" s="40"/>
      <c r="H4" s="40"/>
    </row>
    <row r="5" spans="1:8" ht="14.25">
      <c r="A5" s="44" t="s">
        <v>224</v>
      </c>
      <c r="B5" s="44"/>
      <c r="C5" s="4"/>
      <c r="D5" s="4"/>
      <c r="E5" s="4"/>
      <c r="F5" s="4"/>
      <c r="G5" s="4"/>
      <c r="H5" s="4"/>
    </row>
    <row r="6" spans="1:8" ht="27" customHeight="1">
      <c r="A6" s="40" t="s">
        <v>152</v>
      </c>
      <c r="B6" s="40"/>
      <c r="C6" s="40"/>
      <c r="D6" s="40"/>
      <c r="E6" s="40"/>
      <c r="F6" s="40"/>
      <c r="G6" s="4"/>
      <c r="H6" s="4"/>
    </row>
    <row r="7" spans="1:8" ht="14.25">
      <c r="A7" s="39" t="s">
        <v>153</v>
      </c>
      <c r="B7" s="39"/>
      <c r="C7" s="39"/>
      <c r="D7" s="39"/>
      <c r="E7" s="39"/>
      <c r="F7" s="39"/>
      <c r="G7" s="4"/>
      <c r="H7" s="4"/>
    </row>
    <row r="8" spans="1:8" ht="14.25">
      <c r="A8" s="6"/>
      <c r="B8" s="6"/>
      <c r="C8" s="6"/>
      <c r="D8" s="6"/>
      <c r="E8" s="6"/>
      <c r="F8" s="6"/>
      <c r="G8" s="4"/>
      <c r="H8" s="4"/>
    </row>
    <row r="9" spans="1:8" ht="14.25">
      <c r="A9" s="7" t="s">
        <v>2</v>
      </c>
      <c r="B9" s="7" t="s">
        <v>3</v>
      </c>
      <c r="C9" s="7" t="s">
        <v>4</v>
      </c>
      <c r="D9" s="7" t="s">
        <v>5</v>
      </c>
      <c r="E9" s="7" t="s">
        <v>219</v>
      </c>
      <c r="F9" s="7" t="s">
        <v>220</v>
      </c>
      <c r="G9" s="4"/>
      <c r="H9" s="4"/>
    </row>
    <row r="10" spans="1:8" ht="14.25">
      <c r="A10" s="7">
        <v>1</v>
      </c>
      <c r="B10" s="7" t="s">
        <v>6</v>
      </c>
      <c r="C10" s="7">
        <v>1</v>
      </c>
      <c r="D10" s="7" t="s">
        <v>7</v>
      </c>
      <c r="E10" s="8">
        <v>74.97</v>
      </c>
      <c r="F10" s="8">
        <v>74.97</v>
      </c>
      <c r="G10" s="4"/>
      <c r="H10" s="4"/>
    </row>
    <row r="11" spans="1:8" ht="14.25">
      <c r="A11" s="7">
        <v>2</v>
      </c>
      <c r="B11" s="7" t="s">
        <v>8</v>
      </c>
      <c r="C11" s="7">
        <v>4</v>
      </c>
      <c r="D11" s="7" t="s">
        <v>9</v>
      </c>
      <c r="E11" s="8">
        <v>11.42</v>
      </c>
      <c r="F11" s="8">
        <v>45.68</v>
      </c>
      <c r="G11" s="4"/>
      <c r="H11" s="4"/>
    </row>
    <row r="12" spans="1:8" ht="14.25">
      <c r="A12" s="7">
        <v>3</v>
      </c>
      <c r="B12" s="7" t="s">
        <v>10</v>
      </c>
      <c r="C12" s="7">
        <v>8</v>
      </c>
      <c r="D12" s="7" t="s">
        <v>11</v>
      </c>
      <c r="E12" s="8">
        <v>0.13</v>
      </c>
      <c r="F12" s="8">
        <v>1.04</v>
      </c>
      <c r="G12" s="4"/>
      <c r="H12" s="4"/>
    </row>
    <row r="13" spans="1:8" ht="14.25">
      <c r="A13" s="7">
        <v>4</v>
      </c>
      <c r="B13" s="7" t="s">
        <v>12</v>
      </c>
      <c r="C13" s="7">
        <v>8</v>
      </c>
      <c r="D13" s="7" t="s">
        <v>9</v>
      </c>
      <c r="E13" s="8">
        <v>0.29</v>
      </c>
      <c r="F13" s="8">
        <v>2.32</v>
      </c>
      <c r="G13" s="4"/>
      <c r="H13" s="4"/>
    </row>
    <row r="14" spans="1:8" ht="14.25">
      <c r="A14" s="7">
        <v>5</v>
      </c>
      <c r="B14" s="7" t="s">
        <v>13</v>
      </c>
      <c r="C14" s="7">
        <v>8</v>
      </c>
      <c r="D14" s="7" t="s">
        <v>9</v>
      </c>
      <c r="E14" s="8">
        <v>0.14</v>
      </c>
      <c r="F14" s="8">
        <v>1.12</v>
      </c>
      <c r="G14" s="4"/>
      <c r="H14" s="4"/>
    </row>
    <row r="15" spans="1:8" ht="14.25">
      <c r="A15" s="7">
        <v>6</v>
      </c>
      <c r="B15" s="7" t="s">
        <v>14</v>
      </c>
      <c r="C15" s="7">
        <v>8</v>
      </c>
      <c r="D15" s="7" t="s">
        <v>9</v>
      </c>
      <c r="E15" s="8">
        <v>0.6</v>
      </c>
      <c r="F15" s="8">
        <v>4.8</v>
      </c>
      <c r="G15" s="4"/>
      <c r="H15" s="4"/>
    </row>
    <row r="16" spans="1:8" ht="14.25">
      <c r="A16" s="7">
        <v>7</v>
      </c>
      <c r="B16" s="7" t="s">
        <v>15</v>
      </c>
      <c r="C16" s="7">
        <v>10</v>
      </c>
      <c r="D16" s="7" t="s">
        <v>16</v>
      </c>
      <c r="E16" s="8">
        <v>0.35</v>
      </c>
      <c r="F16" s="8">
        <v>3.5</v>
      </c>
      <c r="G16" s="4"/>
      <c r="H16" s="4"/>
    </row>
    <row r="17" spans="1:8" ht="14.25">
      <c r="A17" s="7">
        <v>8</v>
      </c>
      <c r="B17" s="7" t="s">
        <v>83</v>
      </c>
      <c r="C17" s="7">
        <v>2</v>
      </c>
      <c r="D17" s="7" t="s">
        <v>9</v>
      </c>
      <c r="E17" s="8">
        <v>0.56</v>
      </c>
      <c r="F17" s="8">
        <v>1.12</v>
      </c>
      <c r="G17" s="4"/>
      <c r="H17" s="4"/>
    </row>
    <row r="18" spans="1:8" ht="14.25">
      <c r="A18" s="7">
        <v>9</v>
      </c>
      <c r="B18" s="7" t="s">
        <v>68</v>
      </c>
      <c r="C18" s="7">
        <v>0.1</v>
      </c>
      <c r="D18" s="7" t="s">
        <v>216</v>
      </c>
      <c r="E18" s="8">
        <v>45.82</v>
      </c>
      <c r="F18" s="8">
        <v>4.58</v>
      </c>
      <c r="G18" s="4"/>
      <c r="H18" s="4"/>
    </row>
    <row r="19" spans="1:8" ht="14.25">
      <c r="A19" s="7">
        <v>10</v>
      </c>
      <c r="B19" s="7" t="s">
        <v>22</v>
      </c>
      <c r="C19" s="7">
        <v>0.1</v>
      </c>
      <c r="D19" s="7" t="s">
        <v>216</v>
      </c>
      <c r="E19" s="8">
        <v>45.82</v>
      </c>
      <c r="F19" s="8">
        <v>4.58</v>
      </c>
      <c r="G19" s="4"/>
      <c r="H19" s="4"/>
    </row>
    <row r="20" spans="1:8" ht="14.25">
      <c r="A20" s="7">
        <v>11</v>
      </c>
      <c r="B20" s="7" t="s">
        <v>137</v>
      </c>
      <c r="C20" s="7">
        <v>0.1</v>
      </c>
      <c r="D20" s="7" t="s">
        <v>216</v>
      </c>
      <c r="E20" s="8">
        <v>40.03</v>
      </c>
      <c r="F20" s="8">
        <v>4</v>
      </c>
      <c r="G20" s="4"/>
      <c r="H20" s="4"/>
    </row>
    <row r="21" spans="1:8" ht="14.25">
      <c r="A21" s="7">
        <v>12</v>
      </c>
      <c r="B21" s="7" t="s">
        <v>151</v>
      </c>
      <c r="C21" s="7">
        <v>0.1</v>
      </c>
      <c r="D21" s="7" t="s">
        <v>216</v>
      </c>
      <c r="E21" s="8">
        <v>199.32</v>
      </c>
      <c r="F21" s="8">
        <v>19.93</v>
      </c>
      <c r="G21" s="4"/>
      <c r="H21" s="4"/>
    </row>
    <row r="22" spans="1:8" ht="14.25">
      <c r="A22" s="7">
        <v>13</v>
      </c>
      <c r="B22" s="7" t="s">
        <v>26</v>
      </c>
      <c r="C22" s="7">
        <v>0.1</v>
      </c>
      <c r="D22" s="7" t="s">
        <v>216</v>
      </c>
      <c r="E22" s="8">
        <v>622.4</v>
      </c>
      <c r="F22" s="8">
        <v>62.24</v>
      </c>
      <c r="G22" s="4"/>
      <c r="H22" s="4"/>
    </row>
    <row r="23" spans="1:8" ht="14.25">
      <c r="A23" s="7">
        <v>14</v>
      </c>
      <c r="B23" s="7" t="s">
        <v>27</v>
      </c>
      <c r="C23" s="7">
        <v>0.1</v>
      </c>
      <c r="D23" s="7" t="s">
        <v>216</v>
      </c>
      <c r="E23" s="8">
        <v>110</v>
      </c>
      <c r="F23" s="8">
        <v>11</v>
      </c>
      <c r="G23" s="4"/>
      <c r="H23" s="4"/>
    </row>
    <row r="24" spans="1:8" ht="14.25">
      <c r="A24" s="7">
        <v>15</v>
      </c>
      <c r="B24" s="7" t="s">
        <v>131</v>
      </c>
      <c r="C24" s="7">
        <v>2</v>
      </c>
      <c r="D24" s="7" t="s">
        <v>9</v>
      </c>
      <c r="E24" s="8">
        <v>59.13</v>
      </c>
      <c r="F24" s="8">
        <v>118.26</v>
      </c>
      <c r="G24" s="4"/>
      <c r="H24" s="4"/>
    </row>
    <row r="25" spans="1:8" ht="14.25">
      <c r="A25" s="7">
        <v>16</v>
      </c>
      <c r="B25" s="7" t="s">
        <v>227</v>
      </c>
      <c r="C25" s="7">
        <v>1</v>
      </c>
      <c r="D25" s="7" t="s">
        <v>9</v>
      </c>
      <c r="E25" s="8">
        <v>100</v>
      </c>
      <c r="F25" s="8">
        <v>100</v>
      </c>
      <c r="G25" s="4"/>
      <c r="H25" s="4"/>
    </row>
    <row r="26" spans="1:8" ht="14.25">
      <c r="A26" s="7">
        <v>17</v>
      </c>
      <c r="B26" s="7" t="s">
        <v>28</v>
      </c>
      <c r="C26" s="7">
        <v>10</v>
      </c>
      <c r="D26" s="7" t="s">
        <v>11</v>
      </c>
      <c r="E26" s="8">
        <v>0.57</v>
      </c>
      <c r="F26" s="8">
        <v>5.7</v>
      </c>
      <c r="G26" s="4"/>
      <c r="H26" s="4"/>
    </row>
    <row r="27" spans="1:8" ht="14.25">
      <c r="A27" s="7">
        <v>18</v>
      </c>
      <c r="B27" s="7" t="s">
        <v>29</v>
      </c>
      <c r="C27" s="7">
        <v>4</v>
      </c>
      <c r="D27" s="7" t="s">
        <v>11</v>
      </c>
      <c r="E27" s="8">
        <v>0.18</v>
      </c>
      <c r="F27" s="8">
        <v>0.72</v>
      </c>
      <c r="G27" s="4"/>
      <c r="H27" s="4"/>
    </row>
    <row r="28" spans="1:8" ht="14.25">
      <c r="A28" s="7">
        <v>19</v>
      </c>
      <c r="B28" s="7" t="s">
        <v>154</v>
      </c>
      <c r="C28" s="7">
        <v>8</v>
      </c>
      <c r="D28" s="7" t="s">
        <v>16</v>
      </c>
      <c r="E28" s="8">
        <v>7.79</v>
      </c>
      <c r="F28" s="8">
        <v>7.79</v>
      </c>
      <c r="G28" s="4"/>
      <c r="H28" s="4"/>
    </row>
    <row r="29" spans="1:8" ht="14.25">
      <c r="A29" s="7">
        <v>20</v>
      </c>
      <c r="B29" s="7" t="s">
        <v>34</v>
      </c>
      <c r="C29" s="7">
        <v>1</v>
      </c>
      <c r="D29" s="7" t="s">
        <v>9</v>
      </c>
      <c r="E29" s="8">
        <v>2.24</v>
      </c>
      <c r="F29" s="8">
        <v>2.24</v>
      </c>
      <c r="G29" s="4"/>
      <c r="H29" s="4"/>
    </row>
    <row r="30" spans="1:8" ht="14.25">
      <c r="A30" s="7">
        <v>21</v>
      </c>
      <c r="B30" s="7" t="s">
        <v>139</v>
      </c>
      <c r="C30" s="7">
        <v>1</v>
      </c>
      <c r="D30" s="7" t="s">
        <v>9</v>
      </c>
      <c r="E30" s="8">
        <v>0.64</v>
      </c>
      <c r="F30" s="8">
        <v>0.64</v>
      </c>
      <c r="G30" s="4"/>
      <c r="H30" s="4"/>
    </row>
    <row r="31" spans="1:8" ht="14.25">
      <c r="A31" s="7">
        <v>22</v>
      </c>
      <c r="B31" s="7" t="s">
        <v>86</v>
      </c>
      <c r="C31" s="7">
        <v>2</v>
      </c>
      <c r="D31" s="7" t="s">
        <v>9</v>
      </c>
      <c r="E31" s="8">
        <v>0.3</v>
      </c>
      <c r="F31" s="8">
        <v>0.6</v>
      </c>
      <c r="G31" s="4"/>
      <c r="H31" s="4"/>
    </row>
    <row r="32" spans="1:8" ht="14.25">
      <c r="A32" s="9">
        <v>23</v>
      </c>
      <c r="B32" s="9" t="s">
        <v>127</v>
      </c>
      <c r="C32" s="9">
        <v>8</v>
      </c>
      <c r="D32" s="9" t="s">
        <v>9</v>
      </c>
      <c r="E32" s="8">
        <v>35</v>
      </c>
      <c r="F32" s="8">
        <v>280</v>
      </c>
      <c r="G32" s="4"/>
      <c r="H32" s="4"/>
    </row>
    <row r="33" spans="1:8" ht="14.25">
      <c r="A33" s="9">
        <v>24</v>
      </c>
      <c r="B33" s="9" t="s">
        <v>155</v>
      </c>
      <c r="C33" s="10">
        <v>1</v>
      </c>
      <c r="D33" s="9" t="s">
        <v>9</v>
      </c>
      <c r="E33" s="8">
        <v>350</v>
      </c>
      <c r="F33" s="8">
        <v>350</v>
      </c>
      <c r="G33" s="4"/>
      <c r="H33" s="4"/>
    </row>
    <row r="34" spans="1:8" ht="14.25">
      <c r="A34" s="9">
        <v>25</v>
      </c>
      <c r="B34" s="9" t="s">
        <v>146</v>
      </c>
      <c r="C34" s="9">
        <v>2</v>
      </c>
      <c r="D34" s="9" t="s">
        <v>44</v>
      </c>
      <c r="E34" s="8">
        <v>1.95</v>
      </c>
      <c r="F34" s="8">
        <v>2.8</v>
      </c>
      <c r="G34" s="4"/>
      <c r="H34" s="4"/>
    </row>
    <row r="35" spans="1:8" ht="14.25">
      <c r="A35" s="9">
        <v>26</v>
      </c>
      <c r="B35" s="9" t="s">
        <v>42</v>
      </c>
      <c r="C35" s="9">
        <v>1</v>
      </c>
      <c r="D35" s="9" t="s">
        <v>9</v>
      </c>
      <c r="E35" s="8">
        <v>0.4</v>
      </c>
      <c r="F35" s="8">
        <v>0.4</v>
      </c>
      <c r="G35" s="4"/>
      <c r="H35" s="4"/>
    </row>
    <row r="36" spans="1:8" ht="14.25">
      <c r="A36" s="9">
        <v>27</v>
      </c>
      <c r="B36" s="9" t="s">
        <v>149</v>
      </c>
      <c r="C36" s="9">
        <v>1</v>
      </c>
      <c r="D36" s="9" t="s">
        <v>9</v>
      </c>
      <c r="E36" s="8">
        <v>130</v>
      </c>
      <c r="F36" s="8">
        <v>130</v>
      </c>
      <c r="G36" s="4"/>
      <c r="H36" s="4"/>
    </row>
    <row r="37" spans="1:8" ht="14.25">
      <c r="A37" s="9">
        <v>28</v>
      </c>
      <c r="B37" s="9" t="s">
        <v>150</v>
      </c>
      <c r="C37" s="9">
        <v>1</v>
      </c>
      <c r="D37" s="9" t="s">
        <v>9</v>
      </c>
      <c r="E37" s="8">
        <v>32</v>
      </c>
      <c r="F37" s="8">
        <v>32</v>
      </c>
      <c r="G37" s="4"/>
      <c r="H37" s="4"/>
    </row>
    <row r="38" spans="1:8" ht="14.25">
      <c r="A38" s="7"/>
      <c r="B38" s="9" t="s">
        <v>214</v>
      </c>
      <c r="C38" s="7"/>
      <c r="D38" s="7"/>
      <c r="E38" s="7"/>
      <c r="F38" s="8">
        <f>SUM(F10+F11+F12+F13+F14+F15+F16+F17+F18+F19+F20+F21+F22+F23+F24+F25+F26+F27+F28+F29+F30+F31+F32+F33+F34+F36+F37)</f>
        <v>1271.63</v>
      </c>
      <c r="G38" s="4"/>
      <c r="H38" s="4"/>
    </row>
    <row r="39" spans="1:8" ht="14.25">
      <c r="A39" s="4"/>
      <c r="B39" s="27" t="s">
        <v>240</v>
      </c>
      <c r="C39" s="7"/>
      <c r="D39" s="7"/>
      <c r="E39" s="7"/>
      <c r="F39" s="8">
        <v>161.2</v>
      </c>
      <c r="G39" s="4"/>
      <c r="H39" s="4"/>
    </row>
    <row r="40" spans="1:8" ht="14.25">
      <c r="A40" s="4"/>
      <c r="B40" s="7" t="s">
        <v>241</v>
      </c>
      <c r="C40" s="7"/>
      <c r="D40" s="7"/>
      <c r="E40" s="7"/>
      <c r="F40" s="8">
        <v>573.13</v>
      </c>
      <c r="G40" s="4"/>
      <c r="H40" s="4"/>
    </row>
    <row r="41" spans="2:6" ht="15.75">
      <c r="B41" s="7" t="s">
        <v>242</v>
      </c>
      <c r="C41" s="33"/>
      <c r="D41" s="33"/>
      <c r="E41" s="33"/>
      <c r="F41" s="38">
        <f>SUM(F38+F39+F40)</f>
        <v>2005.96</v>
      </c>
    </row>
  </sheetData>
  <mergeCells count="6">
    <mergeCell ref="A7:F7"/>
    <mergeCell ref="A6:F6"/>
    <mergeCell ref="A1:B2"/>
    <mergeCell ref="A3:B3"/>
    <mergeCell ref="A5:B5"/>
    <mergeCell ref="B4:H4"/>
  </mergeCells>
  <printOptions/>
  <pageMargins left="0.33" right="0.75" top="0.2" bottom="1" header="0.5" footer="0.5"/>
  <pageSetup horizontalDpi="200" verticalDpi="2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24">
      <selection activeCell="B42" sqref="B42:B44"/>
    </sheetView>
  </sheetViews>
  <sheetFormatPr defaultColWidth="9.140625" defaultRowHeight="12.75"/>
  <cols>
    <col min="1" max="1" width="6.28125" style="0" customWidth="1"/>
    <col min="2" max="2" width="29.421875" style="0" customWidth="1"/>
    <col min="3" max="3" width="8.8515625" style="0" customWidth="1"/>
    <col min="4" max="4" width="7.8515625" style="0" customWidth="1"/>
    <col min="5" max="5" width="16.140625" style="0" customWidth="1"/>
    <col min="6" max="6" width="19.28125" style="0" customWidth="1"/>
  </cols>
  <sheetData>
    <row r="1" spans="1:8" ht="14.25">
      <c r="A1" s="41" t="s">
        <v>0</v>
      </c>
      <c r="B1" s="41"/>
      <c r="C1" s="4"/>
      <c r="D1" s="4"/>
      <c r="E1" s="4"/>
      <c r="F1" s="4"/>
      <c r="G1" s="4"/>
      <c r="H1" s="4"/>
    </row>
    <row r="2" spans="1:8" ht="14.25">
      <c r="A2" s="41"/>
      <c r="B2" s="41"/>
      <c r="C2" s="3"/>
      <c r="D2" s="4"/>
      <c r="E2" s="4"/>
      <c r="F2" s="4"/>
      <c r="G2" s="3"/>
      <c r="H2" s="4"/>
    </row>
    <row r="3" spans="1:8" ht="14.25">
      <c r="A3" s="41" t="s">
        <v>164</v>
      </c>
      <c r="B3" s="41"/>
      <c r="C3" s="4"/>
      <c r="D3" s="4"/>
      <c r="E3" s="4"/>
      <c r="F3" s="4"/>
      <c r="G3" s="4"/>
      <c r="H3" s="4"/>
    </row>
    <row r="4" spans="1:8" ht="14.25">
      <c r="A4" s="3"/>
      <c r="B4" s="40"/>
      <c r="C4" s="40"/>
      <c r="D4" s="40"/>
      <c r="E4" s="40"/>
      <c r="F4" s="40"/>
      <c r="G4" s="40"/>
      <c r="H4" s="40"/>
    </row>
    <row r="5" spans="1:8" ht="14.25">
      <c r="A5" s="40" t="s">
        <v>224</v>
      </c>
      <c r="B5" s="40"/>
      <c r="C5" s="4"/>
      <c r="D5" s="4"/>
      <c r="E5" s="4"/>
      <c r="F5" s="4"/>
      <c r="G5" s="4"/>
      <c r="H5" s="4"/>
    </row>
    <row r="6" spans="1:8" ht="27" customHeight="1">
      <c r="A6" s="40" t="s">
        <v>143</v>
      </c>
      <c r="B6" s="40"/>
      <c r="C6" s="40"/>
      <c r="D6" s="40"/>
      <c r="E6" s="40"/>
      <c r="F6" s="40"/>
      <c r="G6" s="4"/>
      <c r="H6" s="4"/>
    </row>
    <row r="7" spans="1:8" ht="14.25">
      <c r="A7" s="42" t="s">
        <v>147</v>
      </c>
      <c r="B7" s="42"/>
      <c r="C7" s="42"/>
      <c r="D7" s="42"/>
      <c r="E7" s="42"/>
      <c r="F7" s="42"/>
      <c r="G7" s="4"/>
      <c r="H7" s="4"/>
    </row>
    <row r="8" spans="1:8" ht="14.25">
      <c r="A8" s="7" t="s">
        <v>2</v>
      </c>
      <c r="B8" s="7" t="s">
        <v>3</v>
      </c>
      <c r="C8" s="7" t="s">
        <v>4</v>
      </c>
      <c r="D8" s="7" t="s">
        <v>5</v>
      </c>
      <c r="E8" s="7" t="s">
        <v>219</v>
      </c>
      <c r="F8" s="7" t="s">
        <v>220</v>
      </c>
      <c r="G8" s="4"/>
      <c r="H8" s="4"/>
    </row>
    <row r="9" spans="1:8" ht="14.25">
      <c r="A9" s="7">
        <v>1</v>
      </c>
      <c r="B9" s="7" t="s">
        <v>6</v>
      </c>
      <c r="C9" s="7">
        <v>1</v>
      </c>
      <c r="D9" s="7" t="s">
        <v>7</v>
      </c>
      <c r="E9" s="8">
        <v>74.97</v>
      </c>
      <c r="F9" s="8">
        <v>74.97</v>
      </c>
      <c r="G9" s="4"/>
      <c r="H9" s="4"/>
    </row>
    <row r="10" spans="1:8" ht="14.25">
      <c r="A10" s="7">
        <v>2</v>
      </c>
      <c r="B10" s="7" t="s">
        <v>8</v>
      </c>
      <c r="C10" s="7">
        <v>4</v>
      </c>
      <c r="D10" s="7" t="s">
        <v>9</v>
      </c>
      <c r="E10" s="8">
        <v>11.42</v>
      </c>
      <c r="F10" s="8">
        <v>45.68</v>
      </c>
      <c r="G10" s="4"/>
      <c r="H10" s="4"/>
    </row>
    <row r="11" spans="1:8" ht="14.25">
      <c r="A11" s="7">
        <v>3</v>
      </c>
      <c r="B11" s="7" t="s">
        <v>10</v>
      </c>
      <c r="C11" s="7">
        <v>8</v>
      </c>
      <c r="D11" s="7" t="s">
        <v>11</v>
      </c>
      <c r="E11" s="8">
        <v>0.13</v>
      </c>
      <c r="F11" s="8">
        <v>1.04</v>
      </c>
      <c r="G11" s="4"/>
      <c r="H11" s="4"/>
    </row>
    <row r="12" spans="1:8" ht="14.25">
      <c r="A12" s="7">
        <v>4</v>
      </c>
      <c r="B12" s="7" t="s">
        <v>12</v>
      </c>
      <c r="C12" s="7">
        <v>8</v>
      </c>
      <c r="D12" s="7" t="s">
        <v>9</v>
      </c>
      <c r="E12" s="8">
        <v>0.29</v>
      </c>
      <c r="F12" s="8">
        <v>2.32</v>
      </c>
      <c r="G12" s="4"/>
      <c r="H12" s="4"/>
    </row>
    <row r="13" spans="1:8" ht="14.25">
      <c r="A13" s="7">
        <v>5</v>
      </c>
      <c r="B13" s="7" t="s">
        <v>13</v>
      </c>
      <c r="C13" s="7">
        <v>8</v>
      </c>
      <c r="D13" s="7" t="s">
        <v>9</v>
      </c>
      <c r="E13" s="8">
        <v>0.14</v>
      </c>
      <c r="F13" s="8">
        <v>1.12</v>
      </c>
      <c r="G13" s="4"/>
      <c r="H13" s="4"/>
    </row>
    <row r="14" spans="1:8" ht="14.25">
      <c r="A14" s="7">
        <v>6</v>
      </c>
      <c r="B14" s="7" t="s">
        <v>14</v>
      </c>
      <c r="C14" s="7">
        <v>4</v>
      </c>
      <c r="D14" s="7" t="s">
        <v>9</v>
      </c>
      <c r="E14" s="8">
        <v>0.6</v>
      </c>
      <c r="F14" s="8">
        <v>2.4</v>
      </c>
      <c r="G14" s="4"/>
      <c r="H14" s="4"/>
    </row>
    <row r="15" spans="1:8" ht="14.25">
      <c r="A15" s="7">
        <v>7</v>
      </c>
      <c r="B15" s="7" t="s">
        <v>15</v>
      </c>
      <c r="C15" s="7">
        <v>15</v>
      </c>
      <c r="D15" s="7" t="s">
        <v>16</v>
      </c>
      <c r="E15" s="8">
        <v>0.35</v>
      </c>
      <c r="F15" s="8">
        <v>5.25</v>
      </c>
      <c r="G15" s="4"/>
      <c r="H15" s="4"/>
    </row>
    <row r="16" spans="1:8" ht="14.25">
      <c r="A16" s="7">
        <v>8</v>
      </c>
      <c r="B16" s="7" t="s">
        <v>83</v>
      </c>
      <c r="C16" s="7">
        <v>2</v>
      </c>
      <c r="D16" s="7" t="s">
        <v>9</v>
      </c>
      <c r="E16" s="8">
        <v>0.56</v>
      </c>
      <c r="F16" s="8">
        <v>1.12</v>
      </c>
      <c r="G16" s="4"/>
      <c r="H16" s="4"/>
    </row>
    <row r="17" spans="1:8" ht="14.25">
      <c r="A17" s="7">
        <v>9</v>
      </c>
      <c r="B17" s="7" t="s">
        <v>68</v>
      </c>
      <c r="C17" s="7">
        <v>0.1</v>
      </c>
      <c r="D17" s="7" t="s">
        <v>216</v>
      </c>
      <c r="E17" s="8">
        <v>45.82</v>
      </c>
      <c r="F17" s="8">
        <v>4.58</v>
      </c>
      <c r="G17" s="4"/>
      <c r="H17" s="4"/>
    </row>
    <row r="18" spans="1:8" ht="14.25">
      <c r="A18" s="7">
        <v>10</v>
      </c>
      <c r="B18" s="7" t="s">
        <v>22</v>
      </c>
      <c r="C18" s="7">
        <v>0.2</v>
      </c>
      <c r="D18" s="7" t="s">
        <v>216</v>
      </c>
      <c r="E18" s="8">
        <v>45.82</v>
      </c>
      <c r="F18" s="8">
        <v>9.16</v>
      </c>
      <c r="G18" s="4"/>
      <c r="H18" s="4"/>
    </row>
    <row r="19" spans="1:8" ht="14.25">
      <c r="A19" s="7">
        <v>11</v>
      </c>
      <c r="B19" s="7" t="s">
        <v>137</v>
      </c>
      <c r="C19" s="7">
        <v>0.1</v>
      </c>
      <c r="D19" s="7" t="s">
        <v>216</v>
      </c>
      <c r="E19" s="8">
        <v>40.03</v>
      </c>
      <c r="F19" s="8">
        <v>4</v>
      </c>
      <c r="G19" s="4"/>
      <c r="H19" s="4"/>
    </row>
    <row r="20" spans="1:8" ht="14.25">
      <c r="A20" s="7">
        <v>12</v>
      </c>
      <c r="B20" s="7" t="s">
        <v>151</v>
      </c>
      <c r="C20" s="7">
        <v>0.1</v>
      </c>
      <c r="D20" s="7" t="s">
        <v>216</v>
      </c>
      <c r="E20" s="8">
        <v>199.32</v>
      </c>
      <c r="F20" s="8">
        <v>19.93</v>
      </c>
      <c r="G20" s="4"/>
      <c r="H20" s="4"/>
    </row>
    <row r="21" spans="1:8" ht="14.25">
      <c r="A21" s="7">
        <v>13</v>
      </c>
      <c r="B21" s="7" t="s">
        <v>26</v>
      </c>
      <c r="C21" s="7">
        <v>0.1</v>
      </c>
      <c r="D21" s="7" t="s">
        <v>216</v>
      </c>
      <c r="E21" s="8">
        <v>622.4</v>
      </c>
      <c r="F21" s="8">
        <v>62.24</v>
      </c>
      <c r="G21" s="4"/>
      <c r="H21" s="4"/>
    </row>
    <row r="22" spans="1:8" ht="14.25">
      <c r="A22" s="7">
        <v>14</v>
      </c>
      <c r="B22" s="7" t="s">
        <v>27</v>
      </c>
      <c r="C22" s="7">
        <v>0.2</v>
      </c>
      <c r="D22" s="7" t="s">
        <v>216</v>
      </c>
      <c r="E22" s="8">
        <v>110</v>
      </c>
      <c r="F22" s="8">
        <v>22</v>
      </c>
      <c r="G22" s="4"/>
      <c r="H22" s="4"/>
    </row>
    <row r="23" spans="1:8" ht="14.25">
      <c r="A23" s="7">
        <v>15</v>
      </c>
      <c r="B23" s="7" t="s">
        <v>198</v>
      </c>
      <c r="C23" s="7">
        <v>2</v>
      </c>
      <c r="D23" s="7" t="s">
        <v>9</v>
      </c>
      <c r="E23" s="8">
        <v>59.13</v>
      </c>
      <c r="F23" s="8">
        <v>118.26</v>
      </c>
      <c r="G23" s="4"/>
      <c r="H23" s="4"/>
    </row>
    <row r="24" spans="1:8" ht="14.25">
      <c r="A24" s="7">
        <v>16</v>
      </c>
      <c r="B24" s="7" t="s">
        <v>227</v>
      </c>
      <c r="C24" s="7">
        <v>1</v>
      </c>
      <c r="D24" s="7" t="s">
        <v>9</v>
      </c>
      <c r="E24" s="8">
        <v>100</v>
      </c>
      <c r="F24" s="8">
        <v>100</v>
      </c>
      <c r="G24" s="4"/>
      <c r="H24" s="4"/>
    </row>
    <row r="25" spans="1:8" ht="14.25">
      <c r="A25" s="7">
        <v>17</v>
      </c>
      <c r="B25" s="7" t="s">
        <v>28</v>
      </c>
      <c r="C25" s="7">
        <v>10</v>
      </c>
      <c r="D25" s="7" t="s">
        <v>11</v>
      </c>
      <c r="E25" s="8">
        <v>0.57</v>
      </c>
      <c r="F25" s="8">
        <v>5.7</v>
      </c>
      <c r="G25" s="4"/>
      <c r="H25" s="4"/>
    </row>
    <row r="26" spans="1:8" ht="14.25">
      <c r="A26" s="7">
        <v>18</v>
      </c>
      <c r="B26" s="7" t="s">
        <v>29</v>
      </c>
      <c r="C26" s="7">
        <v>4</v>
      </c>
      <c r="D26" s="7" t="s">
        <v>11</v>
      </c>
      <c r="E26" s="8">
        <v>0.18</v>
      </c>
      <c r="F26" s="8">
        <v>0.72</v>
      </c>
      <c r="G26" s="4"/>
      <c r="H26" s="4"/>
    </row>
    <row r="27" spans="1:8" ht="14.25">
      <c r="A27" s="7">
        <v>19</v>
      </c>
      <c r="B27" s="7" t="s">
        <v>148</v>
      </c>
      <c r="C27" s="7">
        <v>10</v>
      </c>
      <c r="D27" s="7" t="s">
        <v>16</v>
      </c>
      <c r="E27" s="8">
        <v>7.79</v>
      </c>
      <c r="F27" s="8">
        <v>7.79</v>
      </c>
      <c r="G27" s="4"/>
      <c r="H27" s="4"/>
    </row>
    <row r="28" spans="1:8" ht="14.25">
      <c r="A28" s="7">
        <v>20</v>
      </c>
      <c r="B28" s="7" t="s">
        <v>34</v>
      </c>
      <c r="C28" s="7">
        <v>1</v>
      </c>
      <c r="D28" s="7" t="s">
        <v>9</v>
      </c>
      <c r="E28" s="8">
        <v>2.24</v>
      </c>
      <c r="F28" s="8">
        <v>2.24</v>
      </c>
      <c r="G28" s="4"/>
      <c r="H28" s="4"/>
    </row>
    <row r="29" spans="1:8" ht="14.25">
      <c r="A29" s="7">
        <v>21</v>
      </c>
      <c r="B29" s="7" t="s">
        <v>139</v>
      </c>
      <c r="C29" s="7">
        <v>1</v>
      </c>
      <c r="D29" s="7" t="s">
        <v>9</v>
      </c>
      <c r="E29" s="8">
        <v>0.64</v>
      </c>
      <c r="F29" s="8">
        <v>0.64</v>
      </c>
      <c r="G29" s="4"/>
      <c r="H29" s="4"/>
    </row>
    <row r="30" spans="1:8" ht="14.25">
      <c r="A30" s="7">
        <v>22</v>
      </c>
      <c r="B30" s="7" t="s">
        <v>30</v>
      </c>
      <c r="C30" s="7">
        <v>1</v>
      </c>
      <c r="D30" s="7" t="s">
        <v>9</v>
      </c>
      <c r="E30" s="8">
        <v>0.5</v>
      </c>
      <c r="F30" s="8">
        <v>0.5</v>
      </c>
      <c r="G30" s="4"/>
      <c r="H30" s="4"/>
    </row>
    <row r="31" spans="1:8" ht="14.25">
      <c r="A31" s="7">
        <v>23</v>
      </c>
      <c r="B31" s="7" t="s">
        <v>38</v>
      </c>
      <c r="C31" s="7">
        <v>1</v>
      </c>
      <c r="D31" s="7" t="s">
        <v>39</v>
      </c>
      <c r="E31" s="8">
        <v>6.91</v>
      </c>
      <c r="F31" s="8">
        <v>6.91</v>
      </c>
      <c r="G31" s="4"/>
      <c r="H31" s="4"/>
    </row>
    <row r="32" spans="1:8" ht="14.25">
      <c r="A32" s="7">
        <v>24</v>
      </c>
      <c r="B32" s="7" t="s">
        <v>86</v>
      </c>
      <c r="C32" s="7">
        <v>2</v>
      </c>
      <c r="D32" s="7" t="s">
        <v>9</v>
      </c>
      <c r="E32" s="8">
        <v>0.3</v>
      </c>
      <c r="F32" s="8">
        <v>0.6</v>
      </c>
      <c r="G32" s="4"/>
      <c r="H32" s="4"/>
    </row>
    <row r="33" spans="1:8" ht="14.25">
      <c r="A33" s="9">
        <v>25</v>
      </c>
      <c r="B33" s="9" t="s">
        <v>103</v>
      </c>
      <c r="C33" s="9">
        <v>1</v>
      </c>
      <c r="D33" s="9" t="s">
        <v>16</v>
      </c>
      <c r="E33" s="8">
        <v>65.01</v>
      </c>
      <c r="F33" s="8">
        <v>65.01</v>
      </c>
      <c r="G33" s="4"/>
      <c r="H33" s="4"/>
    </row>
    <row r="34" spans="1:8" ht="14.25">
      <c r="A34" s="9">
        <v>26</v>
      </c>
      <c r="B34" s="9" t="s">
        <v>146</v>
      </c>
      <c r="C34" s="9">
        <v>2</v>
      </c>
      <c r="D34" s="9" t="s">
        <v>44</v>
      </c>
      <c r="E34" s="8">
        <v>1.95</v>
      </c>
      <c r="F34" s="8">
        <v>2.8</v>
      </c>
      <c r="G34" s="4"/>
      <c r="H34" s="4"/>
    </row>
    <row r="35" spans="1:8" ht="14.25">
      <c r="A35" s="9">
        <v>27</v>
      </c>
      <c r="B35" s="9" t="s">
        <v>42</v>
      </c>
      <c r="C35" s="9">
        <v>1</v>
      </c>
      <c r="D35" s="9" t="s">
        <v>9</v>
      </c>
      <c r="E35" s="8">
        <v>0.4</v>
      </c>
      <c r="F35" s="8">
        <v>0.4</v>
      </c>
      <c r="G35" s="4"/>
      <c r="H35" s="4"/>
    </row>
    <row r="36" spans="1:8" ht="14.25">
      <c r="A36" s="9">
        <v>28</v>
      </c>
      <c r="B36" s="9" t="s">
        <v>53</v>
      </c>
      <c r="C36" s="9">
        <v>2</v>
      </c>
      <c r="D36" s="9" t="s">
        <v>9</v>
      </c>
      <c r="E36" s="8">
        <v>11.4</v>
      </c>
      <c r="F36" s="8">
        <v>22.8</v>
      </c>
      <c r="G36" s="4"/>
      <c r="H36" s="4"/>
    </row>
    <row r="37" spans="1:8" ht="14.25">
      <c r="A37" s="9">
        <v>29</v>
      </c>
      <c r="B37" s="9" t="s">
        <v>149</v>
      </c>
      <c r="C37" s="9">
        <v>1</v>
      </c>
      <c r="D37" s="9" t="s">
        <v>9</v>
      </c>
      <c r="E37" s="8">
        <v>130</v>
      </c>
      <c r="F37" s="8">
        <v>130</v>
      </c>
      <c r="G37" s="4"/>
      <c r="H37" s="4"/>
    </row>
    <row r="38" spans="1:8" ht="14.25">
      <c r="A38" s="9">
        <v>30</v>
      </c>
      <c r="B38" s="9" t="s">
        <v>199</v>
      </c>
      <c r="C38" s="9">
        <v>1</v>
      </c>
      <c r="D38" s="9" t="s">
        <v>9</v>
      </c>
      <c r="E38" s="8">
        <v>700</v>
      </c>
      <c r="F38" s="8">
        <v>700</v>
      </c>
      <c r="G38" s="4"/>
      <c r="H38" s="4"/>
    </row>
    <row r="39" spans="1:8" ht="14.25">
      <c r="A39" s="9">
        <v>31</v>
      </c>
      <c r="B39" s="9" t="s">
        <v>200</v>
      </c>
      <c r="C39" s="9">
        <v>4</v>
      </c>
      <c r="D39" s="9" t="s">
        <v>9</v>
      </c>
      <c r="E39" s="8">
        <v>100</v>
      </c>
      <c r="F39" s="8">
        <v>400</v>
      </c>
      <c r="G39" s="4"/>
      <c r="H39" s="4"/>
    </row>
    <row r="40" spans="1:8" ht="14.25">
      <c r="A40" s="9">
        <v>32</v>
      </c>
      <c r="B40" s="9" t="s">
        <v>150</v>
      </c>
      <c r="C40" s="9">
        <v>1</v>
      </c>
      <c r="D40" s="9" t="s">
        <v>9</v>
      </c>
      <c r="E40" s="8">
        <v>32</v>
      </c>
      <c r="F40" s="8">
        <v>32</v>
      </c>
      <c r="G40" s="4"/>
      <c r="H40" s="4"/>
    </row>
    <row r="41" spans="1:8" ht="14.25">
      <c r="A41" s="7"/>
      <c r="B41" s="7" t="s">
        <v>214</v>
      </c>
      <c r="C41" s="7"/>
      <c r="D41" s="7"/>
      <c r="E41" s="8"/>
      <c r="F41" s="8">
        <f>SUM(F9+F10+F11+F12+F13+F14+F15+F16+F17+F18+F19+F20+F21+F22+F23+F24+F25+F26+F27+F28+F29+F30+F31+F32+F33+F34+F35+F36+F37+F38+F39+F40)</f>
        <v>1852.18</v>
      </c>
      <c r="G41" s="4"/>
      <c r="H41" s="4"/>
    </row>
    <row r="42" spans="1:8" ht="14.25">
      <c r="A42" s="4"/>
      <c r="B42" s="27" t="s">
        <v>240</v>
      </c>
      <c r="C42" s="7"/>
      <c r="D42" s="7"/>
      <c r="E42" s="7"/>
      <c r="F42" s="8">
        <v>161.2</v>
      </c>
      <c r="G42" s="4"/>
      <c r="H42" s="4"/>
    </row>
    <row r="43" spans="1:8" ht="14.25">
      <c r="A43" s="4"/>
      <c r="B43" s="7" t="s">
        <v>241</v>
      </c>
      <c r="C43" s="7"/>
      <c r="D43" s="7"/>
      <c r="E43" s="7"/>
      <c r="F43" s="8">
        <v>805.35</v>
      </c>
      <c r="G43" s="4"/>
      <c r="H43" s="4"/>
    </row>
    <row r="44" spans="2:6" ht="15.75">
      <c r="B44" s="7" t="s">
        <v>242</v>
      </c>
      <c r="C44" s="33"/>
      <c r="D44" s="33"/>
      <c r="E44" s="33"/>
      <c r="F44" s="38">
        <f>SUM(F41+F42+F43)</f>
        <v>2818.73</v>
      </c>
    </row>
  </sheetData>
  <mergeCells count="6">
    <mergeCell ref="A7:F7"/>
    <mergeCell ref="A6:F6"/>
    <mergeCell ref="A1:B2"/>
    <mergeCell ref="A3:B3"/>
    <mergeCell ref="A5:B5"/>
    <mergeCell ref="B4:H4"/>
  </mergeCells>
  <printOptions/>
  <pageMargins left="0.35" right="0.75" top="0.44" bottom="1" header="0.5" footer="0.5"/>
  <pageSetup horizontalDpi="200" verticalDpi="2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8">
      <selection activeCell="C36" sqref="C36:F38"/>
    </sheetView>
  </sheetViews>
  <sheetFormatPr defaultColWidth="9.140625" defaultRowHeight="12.75"/>
  <cols>
    <col min="1" max="1" width="6.140625" style="0" customWidth="1"/>
    <col min="2" max="2" width="29.140625" style="0" customWidth="1"/>
    <col min="4" max="4" width="7.7109375" style="0" customWidth="1"/>
    <col min="5" max="5" width="16.140625" style="0" customWidth="1"/>
    <col min="6" max="6" width="19.28125" style="0" customWidth="1"/>
  </cols>
  <sheetData>
    <row r="1" spans="1:8" ht="14.25">
      <c r="A1" s="41" t="s">
        <v>0</v>
      </c>
      <c r="B1" s="41"/>
      <c r="C1" s="4"/>
      <c r="D1" s="4"/>
      <c r="E1" s="4"/>
      <c r="F1" s="4"/>
      <c r="G1" s="4"/>
      <c r="H1" s="4"/>
    </row>
    <row r="2" spans="1:8" ht="14.25">
      <c r="A2" s="41"/>
      <c r="B2" s="41"/>
      <c r="C2" s="3"/>
      <c r="D2" s="4"/>
      <c r="E2" s="4"/>
      <c r="F2" s="4"/>
      <c r="G2" s="3"/>
      <c r="H2" s="4"/>
    </row>
    <row r="3" spans="1:8" ht="14.25">
      <c r="A3" s="41" t="s">
        <v>164</v>
      </c>
      <c r="B3" s="41"/>
      <c r="C3" s="4"/>
      <c r="D3" s="4"/>
      <c r="E3" s="4"/>
      <c r="F3" s="4"/>
      <c r="G3" s="4"/>
      <c r="H3" s="4"/>
    </row>
    <row r="4" spans="1:8" ht="14.25">
      <c r="A4" s="3"/>
      <c r="B4" s="40"/>
      <c r="C4" s="40"/>
      <c r="D4" s="40"/>
      <c r="E4" s="40"/>
      <c r="F4" s="40"/>
      <c r="G4" s="40"/>
      <c r="H4" s="40"/>
    </row>
    <row r="5" spans="1:8" ht="14.25">
      <c r="A5" s="44" t="s">
        <v>224</v>
      </c>
      <c r="B5" s="44"/>
      <c r="C5" s="4"/>
      <c r="D5" s="4"/>
      <c r="E5" s="4"/>
      <c r="F5" s="4"/>
      <c r="G5" s="4"/>
      <c r="H5" s="4"/>
    </row>
    <row r="6" spans="1:8" ht="27" customHeight="1">
      <c r="A6" s="40" t="s">
        <v>143</v>
      </c>
      <c r="B6" s="40"/>
      <c r="C6" s="40"/>
      <c r="D6" s="40"/>
      <c r="E6" s="40"/>
      <c r="F6" s="40"/>
      <c r="G6" s="4"/>
      <c r="H6" s="4"/>
    </row>
    <row r="7" spans="1:8" ht="14.25">
      <c r="A7" s="39" t="s">
        <v>144</v>
      </c>
      <c r="B7" s="39"/>
      <c r="C7" s="39"/>
      <c r="D7" s="39"/>
      <c r="E7" s="39"/>
      <c r="F7" s="39"/>
      <c r="G7" s="4"/>
      <c r="H7" s="4"/>
    </row>
    <row r="8" spans="1:8" ht="14.25">
      <c r="A8" s="11"/>
      <c r="B8" s="11"/>
      <c r="C8" s="11"/>
      <c r="D8" s="11"/>
      <c r="E8" s="11"/>
      <c r="F8" s="11"/>
      <c r="G8" s="4"/>
      <c r="H8" s="4"/>
    </row>
    <row r="9" spans="1:8" ht="14.25">
      <c r="A9" s="6"/>
      <c r="B9" s="6"/>
      <c r="C9" s="6"/>
      <c r="D9" s="6"/>
      <c r="E9" s="6"/>
      <c r="F9" s="6"/>
      <c r="G9" s="4"/>
      <c r="H9" s="4"/>
    </row>
    <row r="10" spans="1:8" ht="14.25">
      <c r="A10" s="7" t="s">
        <v>2</v>
      </c>
      <c r="B10" s="7" t="s">
        <v>3</v>
      </c>
      <c r="C10" s="7" t="s">
        <v>4</v>
      </c>
      <c r="D10" s="7" t="s">
        <v>5</v>
      </c>
      <c r="E10" s="7" t="s">
        <v>219</v>
      </c>
      <c r="F10" s="7" t="s">
        <v>220</v>
      </c>
      <c r="G10" s="4"/>
      <c r="H10" s="4"/>
    </row>
    <row r="11" spans="1:8" ht="14.25">
      <c r="A11" s="7">
        <v>1</v>
      </c>
      <c r="B11" s="7" t="s">
        <v>6</v>
      </c>
      <c r="C11" s="7">
        <v>1</v>
      </c>
      <c r="D11" s="7" t="s">
        <v>7</v>
      </c>
      <c r="E11" s="8">
        <v>74.97</v>
      </c>
      <c r="F11" s="8">
        <v>74.97</v>
      </c>
      <c r="G11" s="4"/>
      <c r="H11" s="4"/>
    </row>
    <row r="12" spans="1:8" ht="14.25">
      <c r="A12" s="7">
        <v>2</v>
      </c>
      <c r="B12" s="7" t="s">
        <v>8</v>
      </c>
      <c r="C12" s="7">
        <v>4</v>
      </c>
      <c r="D12" s="7" t="s">
        <v>9</v>
      </c>
      <c r="E12" s="8">
        <v>11.42</v>
      </c>
      <c r="F12" s="8">
        <v>45.68</v>
      </c>
      <c r="G12" s="4"/>
      <c r="H12" s="4"/>
    </row>
    <row r="13" spans="1:8" ht="14.25">
      <c r="A13" s="7">
        <v>3</v>
      </c>
      <c r="B13" s="7" t="s">
        <v>10</v>
      </c>
      <c r="C13" s="7">
        <v>6</v>
      </c>
      <c r="D13" s="7" t="s">
        <v>11</v>
      </c>
      <c r="E13" s="8">
        <v>0.13</v>
      </c>
      <c r="F13" s="8">
        <v>0.78</v>
      </c>
      <c r="G13" s="4"/>
      <c r="H13" s="4"/>
    </row>
    <row r="14" spans="1:8" ht="14.25">
      <c r="A14" s="7">
        <v>4</v>
      </c>
      <c r="B14" s="7" t="s">
        <v>12</v>
      </c>
      <c r="C14" s="7">
        <v>8</v>
      </c>
      <c r="D14" s="7" t="s">
        <v>9</v>
      </c>
      <c r="E14" s="8">
        <v>0.29</v>
      </c>
      <c r="F14" s="8">
        <v>2.32</v>
      </c>
      <c r="G14" s="4"/>
      <c r="H14" s="4"/>
    </row>
    <row r="15" spans="1:8" ht="14.25">
      <c r="A15" s="7">
        <v>5</v>
      </c>
      <c r="B15" s="7" t="s">
        <v>13</v>
      </c>
      <c r="C15" s="7">
        <v>8</v>
      </c>
      <c r="D15" s="7" t="s">
        <v>9</v>
      </c>
      <c r="E15" s="8">
        <v>0.14</v>
      </c>
      <c r="F15" s="8">
        <v>1.12</v>
      </c>
      <c r="G15" s="4"/>
      <c r="H15" s="4"/>
    </row>
    <row r="16" spans="1:8" ht="14.25">
      <c r="A16" s="7">
        <v>6</v>
      </c>
      <c r="B16" s="7" t="s">
        <v>14</v>
      </c>
      <c r="C16" s="7">
        <v>4</v>
      </c>
      <c r="D16" s="7" t="s">
        <v>9</v>
      </c>
      <c r="E16" s="8">
        <v>0.6</v>
      </c>
      <c r="F16" s="8">
        <v>2.4</v>
      </c>
      <c r="G16" s="4"/>
      <c r="H16" s="4"/>
    </row>
    <row r="17" spans="1:8" ht="14.25">
      <c r="A17" s="7">
        <v>7</v>
      </c>
      <c r="B17" s="7" t="s">
        <v>15</v>
      </c>
      <c r="C17" s="7">
        <v>6</v>
      </c>
      <c r="D17" s="7" t="s">
        <v>16</v>
      </c>
      <c r="E17" s="8">
        <v>0.35</v>
      </c>
      <c r="F17" s="8">
        <v>2.1</v>
      </c>
      <c r="G17" s="4"/>
      <c r="H17" s="4"/>
    </row>
    <row r="18" spans="1:8" ht="14.25">
      <c r="A18" s="7">
        <v>8</v>
      </c>
      <c r="B18" s="7" t="s">
        <v>83</v>
      </c>
      <c r="C18" s="7">
        <v>2</v>
      </c>
      <c r="D18" s="7" t="s">
        <v>9</v>
      </c>
      <c r="E18" s="8">
        <v>0.56</v>
      </c>
      <c r="F18" s="8">
        <v>1.12</v>
      </c>
      <c r="G18" s="4"/>
      <c r="H18" s="4"/>
    </row>
    <row r="19" spans="1:8" ht="14.25">
      <c r="A19" s="7">
        <v>9</v>
      </c>
      <c r="B19" s="7" t="s">
        <v>68</v>
      </c>
      <c r="C19" s="7">
        <v>0.1</v>
      </c>
      <c r="D19" s="7" t="s">
        <v>218</v>
      </c>
      <c r="E19" s="8">
        <v>45.82</v>
      </c>
      <c r="F19" s="8">
        <v>4.58</v>
      </c>
      <c r="G19" s="4"/>
      <c r="H19" s="4"/>
    </row>
    <row r="20" spans="1:8" ht="14.25">
      <c r="A20" s="7">
        <v>10</v>
      </c>
      <c r="B20" s="7" t="s">
        <v>22</v>
      </c>
      <c r="C20" s="7">
        <v>0.1</v>
      </c>
      <c r="D20" s="7" t="s">
        <v>218</v>
      </c>
      <c r="E20" s="8">
        <v>45.82</v>
      </c>
      <c r="F20" s="8">
        <v>4.58</v>
      </c>
      <c r="G20" s="4"/>
      <c r="H20" s="4"/>
    </row>
    <row r="21" spans="1:8" ht="14.25">
      <c r="A21" s="7">
        <v>11</v>
      </c>
      <c r="B21" s="7" t="s">
        <v>137</v>
      </c>
      <c r="C21" s="7">
        <v>0.1</v>
      </c>
      <c r="D21" s="7" t="s">
        <v>218</v>
      </c>
      <c r="E21" s="8">
        <v>199.32</v>
      </c>
      <c r="F21" s="8">
        <v>19.93</v>
      </c>
      <c r="G21" s="4"/>
      <c r="H21" s="4"/>
    </row>
    <row r="22" spans="1:8" ht="14.25">
      <c r="A22" s="7">
        <v>12</v>
      </c>
      <c r="B22" s="7" t="s">
        <v>26</v>
      </c>
      <c r="C22" s="7">
        <v>0.1</v>
      </c>
      <c r="D22" s="7" t="s">
        <v>218</v>
      </c>
      <c r="E22" s="8">
        <v>622.4</v>
      </c>
      <c r="F22" s="8">
        <v>62.24</v>
      </c>
      <c r="G22" s="4"/>
      <c r="H22" s="4"/>
    </row>
    <row r="23" spans="1:8" ht="14.25">
      <c r="A23" s="7">
        <v>13</v>
      </c>
      <c r="B23" s="7" t="s">
        <v>27</v>
      </c>
      <c r="C23" s="7">
        <v>0.1</v>
      </c>
      <c r="D23" s="7" t="s">
        <v>218</v>
      </c>
      <c r="E23" s="8">
        <v>110</v>
      </c>
      <c r="F23" s="8">
        <v>11</v>
      </c>
      <c r="G23" s="4"/>
      <c r="H23" s="4"/>
    </row>
    <row r="24" spans="1:8" ht="14.25">
      <c r="A24" s="7">
        <v>14</v>
      </c>
      <c r="B24" s="7" t="s">
        <v>28</v>
      </c>
      <c r="C24" s="7">
        <v>6</v>
      </c>
      <c r="D24" s="7" t="s">
        <v>11</v>
      </c>
      <c r="E24" s="8">
        <v>0.57</v>
      </c>
      <c r="F24" s="8">
        <v>3.42</v>
      </c>
      <c r="G24" s="4"/>
      <c r="H24" s="4"/>
    </row>
    <row r="25" spans="1:8" ht="14.25">
      <c r="A25" s="7">
        <v>15</v>
      </c>
      <c r="B25" s="7" t="s">
        <v>29</v>
      </c>
      <c r="C25" s="7">
        <v>2</v>
      </c>
      <c r="D25" s="7" t="s">
        <v>11</v>
      </c>
      <c r="E25" s="8">
        <v>0.18</v>
      </c>
      <c r="F25" s="8">
        <v>0.36</v>
      </c>
      <c r="G25" s="4"/>
      <c r="H25" s="4"/>
    </row>
    <row r="26" spans="1:8" ht="14.25">
      <c r="A26" s="7">
        <v>16</v>
      </c>
      <c r="B26" s="7" t="s">
        <v>145</v>
      </c>
      <c r="C26" s="7">
        <v>0.5</v>
      </c>
      <c r="D26" s="7" t="s">
        <v>16</v>
      </c>
      <c r="E26" s="8">
        <v>7.79</v>
      </c>
      <c r="F26" s="8">
        <v>7.79</v>
      </c>
      <c r="G26" s="4"/>
      <c r="H26" s="4"/>
    </row>
    <row r="27" spans="1:8" ht="14.25">
      <c r="A27" s="7">
        <v>17</v>
      </c>
      <c r="B27" s="7" t="s">
        <v>34</v>
      </c>
      <c r="C27" s="7">
        <v>1</v>
      </c>
      <c r="D27" s="7" t="s">
        <v>9</v>
      </c>
      <c r="E27" s="8">
        <v>2.24</v>
      </c>
      <c r="F27" s="8">
        <v>2.24</v>
      </c>
      <c r="G27" s="4"/>
      <c r="H27" s="4"/>
    </row>
    <row r="28" spans="1:8" ht="14.25">
      <c r="A28" s="7">
        <v>18</v>
      </c>
      <c r="B28" s="7" t="s">
        <v>139</v>
      </c>
      <c r="C28" s="7">
        <v>1</v>
      </c>
      <c r="D28" s="7" t="s">
        <v>9</v>
      </c>
      <c r="E28" s="8">
        <v>0.64</v>
      </c>
      <c r="F28" s="8">
        <v>0.64</v>
      </c>
      <c r="G28" s="4"/>
      <c r="H28" s="4"/>
    </row>
    <row r="29" spans="1:8" ht="14.25">
      <c r="A29" s="7">
        <v>19</v>
      </c>
      <c r="B29" s="7" t="s">
        <v>38</v>
      </c>
      <c r="C29" s="7">
        <v>3</v>
      </c>
      <c r="D29" s="7" t="s">
        <v>39</v>
      </c>
      <c r="E29" s="8">
        <v>6.91</v>
      </c>
      <c r="F29" s="8">
        <v>20.73</v>
      </c>
      <c r="G29" s="4"/>
      <c r="H29" s="4"/>
    </row>
    <row r="30" spans="1:8" ht="14.25">
      <c r="A30" s="7">
        <v>20</v>
      </c>
      <c r="B30" s="7" t="s">
        <v>86</v>
      </c>
      <c r="C30" s="7">
        <v>1</v>
      </c>
      <c r="D30" s="7" t="s">
        <v>9</v>
      </c>
      <c r="E30" s="8">
        <v>0.3</v>
      </c>
      <c r="F30" s="8">
        <v>0.3</v>
      </c>
      <c r="G30" s="4"/>
      <c r="H30" s="4"/>
    </row>
    <row r="31" spans="1:8" ht="14.25">
      <c r="A31" s="7">
        <v>21</v>
      </c>
      <c r="B31" s="7" t="s">
        <v>191</v>
      </c>
      <c r="C31" s="14">
        <v>3</v>
      </c>
      <c r="D31" s="7" t="s">
        <v>9</v>
      </c>
      <c r="E31" s="8">
        <v>35</v>
      </c>
      <c r="F31" s="8">
        <v>105</v>
      </c>
      <c r="G31" s="4"/>
      <c r="H31" s="4"/>
    </row>
    <row r="32" spans="1:8" ht="14.25">
      <c r="A32" s="9">
        <v>22</v>
      </c>
      <c r="B32" s="9" t="s">
        <v>103</v>
      </c>
      <c r="C32" s="9">
        <v>0.2</v>
      </c>
      <c r="D32" s="9" t="s">
        <v>16</v>
      </c>
      <c r="E32" s="8">
        <v>65.01</v>
      </c>
      <c r="F32" s="8">
        <v>13</v>
      </c>
      <c r="G32" s="4"/>
      <c r="H32" s="4"/>
    </row>
    <row r="33" spans="1:8" ht="14.25">
      <c r="A33" s="9">
        <v>23</v>
      </c>
      <c r="B33" s="9" t="s">
        <v>146</v>
      </c>
      <c r="C33" s="9">
        <v>1</v>
      </c>
      <c r="D33" s="9" t="s">
        <v>44</v>
      </c>
      <c r="E33" s="8">
        <v>1.95</v>
      </c>
      <c r="F33" s="8">
        <v>1.95</v>
      </c>
      <c r="G33" s="4"/>
      <c r="H33" s="4"/>
    </row>
    <row r="34" spans="1:8" ht="14.25">
      <c r="A34" s="9">
        <v>24</v>
      </c>
      <c r="B34" s="9" t="s">
        <v>41</v>
      </c>
      <c r="C34" s="9">
        <v>1</v>
      </c>
      <c r="D34" s="9" t="s">
        <v>9</v>
      </c>
      <c r="E34" s="8">
        <v>0.23</v>
      </c>
      <c r="F34" s="8">
        <v>0.23</v>
      </c>
      <c r="G34" s="4"/>
      <c r="H34" s="4"/>
    </row>
    <row r="35" spans="1:8" ht="14.25">
      <c r="A35" s="7"/>
      <c r="B35" s="7" t="s">
        <v>214</v>
      </c>
      <c r="C35" s="7"/>
      <c r="D35" s="7"/>
      <c r="E35" s="8"/>
      <c r="F35" s="8">
        <f>SUM(F11+F12+F13+F14+F15+F16+F17+F18+F19+F20+F21+F22+F23+F24+F25+F26+F27+F28+F29+F30+F31+F32+F33+F34)</f>
        <v>388.4800000000001</v>
      </c>
      <c r="G35" s="4"/>
      <c r="H35" s="4"/>
    </row>
    <row r="36" spans="1:8" ht="14.25">
      <c r="A36" s="4"/>
      <c r="B36" s="27" t="s">
        <v>240</v>
      </c>
      <c r="C36" s="7"/>
      <c r="D36" s="7"/>
      <c r="E36" s="7"/>
      <c r="F36" s="8">
        <v>161.2</v>
      </c>
      <c r="G36" s="4"/>
      <c r="H36" s="4"/>
    </row>
    <row r="37" spans="1:8" ht="14.25">
      <c r="A37" s="4"/>
      <c r="B37" s="7" t="s">
        <v>241</v>
      </c>
      <c r="C37" s="7"/>
      <c r="D37" s="7"/>
      <c r="E37" s="7"/>
      <c r="F37" s="8">
        <v>219.87</v>
      </c>
      <c r="G37" s="4"/>
      <c r="H37" s="4"/>
    </row>
    <row r="38" spans="2:6" ht="15.75">
      <c r="B38" s="7" t="s">
        <v>242</v>
      </c>
      <c r="C38" s="33"/>
      <c r="D38" s="33"/>
      <c r="E38" s="33"/>
      <c r="F38" s="38">
        <f>SUM(F35+F36+F37)</f>
        <v>769.5500000000001</v>
      </c>
    </row>
  </sheetData>
  <mergeCells count="6">
    <mergeCell ref="A7:F7"/>
    <mergeCell ref="A6:F6"/>
    <mergeCell ref="A1:B2"/>
    <mergeCell ref="A3:B3"/>
    <mergeCell ref="A5:B5"/>
    <mergeCell ref="B4:H4"/>
  </mergeCells>
  <printOptions/>
  <pageMargins left="0.38" right="0.75" top="0.36" bottom="1" header="0.5" footer="0.5"/>
  <pageSetup horizontalDpi="200" verticalDpi="2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6">
      <selection activeCell="F37" sqref="F37"/>
    </sheetView>
  </sheetViews>
  <sheetFormatPr defaultColWidth="9.140625" defaultRowHeight="12.75"/>
  <cols>
    <col min="1" max="1" width="6.28125" style="0" customWidth="1"/>
    <col min="2" max="2" width="29.421875" style="0" customWidth="1"/>
    <col min="3" max="3" width="8.8515625" style="0" customWidth="1"/>
    <col min="4" max="4" width="7.57421875" style="0" customWidth="1"/>
    <col min="5" max="5" width="16.140625" style="0" customWidth="1"/>
    <col min="6" max="6" width="19.28125" style="0" customWidth="1"/>
  </cols>
  <sheetData>
    <row r="1" spans="1:8" ht="14.25">
      <c r="A1" s="41" t="s">
        <v>0</v>
      </c>
      <c r="B1" s="41"/>
      <c r="C1" s="4"/>
      <c r="D1" s="4"/>
      <c r="E1" s="4"/>
      <c r="F1" s="4"/>
      <c r="G1" s="4"/>
      <c r="H1" s="4"/>
    </row>
    <row r="2" spans="1:8" ht="14.25">
      <c r="A2" s="41"/>
      <c r="B2" s="41"/>
      <c r="C2" s="3"/>
      <c r="D2" s="4"/>
      <c r="E2" s="4"/>
      <c r="F2" s="4"/>
      <c r="G2" s="3"/>
      <c r="H2" s="4"/>
    </row>
    <row r="3" spans="1:8" ht="14.25">
      <c r="A3" s="41" t="s">
        <v>184</v>
      </c>
      <c r="B3" s="41"/>
      <c r="C3" s="4"/>
      <c r="D3" s="4"/>
      <c r="E3" s="4"/>
      <c r="F3" s="4"/>
      <c r="G3" s="4"/>
      <c r="H3" s="4"/>
    </row>
    <row r="4" spans="1:8" ht="14.25">
      <c r="A4" s="3"/>
      <c r="B4" s="40"/>
      <c r="C4" s="40"/>
      <c r="D4" s="40"/>
      <c r="E4" s="40"/>
      <c r="F4" s="40"/>
      <c r="G4" s="40"/>
      <c r="H4" s="40"/>
    </row>
    <row r="5" spans="1:8" ht="14.25">
      <c r="A5" s="44" t="s">
        <v>225</v>
      </c>
      <c r="B5" s="44"/>
      <c r="C5" s="4"/>
      <c r="D5" s="4"/>
      <c r="E5" s="4"/>
      <c r="F5" s="4"/>
      <c r="G5" s="4"/>
      <c r="H5" s="4"/>
    </row>
    <row r="6" spans="1:8" ht="27" customHeight="1">
      <c r="A6" s="40" t="s">
        <v>188</v>
      </c>
      <c r="B6" s="40"/>
      <c r="C6" s="40"/>
      <c r="D6" s="40"/>
      <c r="E6" s="40"/>
      <c r="F6" s="40"/>
      <c r="G6" s="4"/>
      <c r="H6" s="4"/>
    </row>
    <row r="7" spans="1:8" ht="14.25">
      <c r="A7" s="39" t="s">
        <v>239</v>
      </c>
      <c r="B7" s="39"/>
      <c r="C7" s="39"/>
      <c r="D7" s="39"/>
      <c r="E7" s="39"/>
      <c r="F7" s="39"/>
      <c r="G7" s="4"/>
      <c r="H7" s="4"/>
    </row>
    <row r="8" spans="1:8" ht="14.25">
      <c r="A8" s="6"/>
      <c r="B8" s="42" t="s">
        <v>238</v>
      </c>
      <c r="C8" s="42"/>
      <c r="D8" s="42"/>
      <c r="E8" s="42"/>
      <c r="F8" s="6"/>
      <c r="G8" s="4"/>
      <c r="H8" s="4"/>
    </row>
    <row r="9" spans="1:8" ht="14.25">
      <c r="A9" s="7" t="s">
        <v>2</v>
      </c>
      <c r="B9" s="7" t="s">
        <v>3</v>
      </c>
      <c r="C9" s="7" t="s">
        <v>4</v>
      </c>
      <c r="D9" s="7" t="s">
        <v>5</v>
      </c>
      <c r="E9" s="7" t="s">
        <v>219</v>
      </c>
      <c r="F9" s="7" t="s">
        <v>220</v>
      </c>
      <c r="G9" s="4"/>
      <c r="H9" s="4"/>
    </row>
    <row r="10" spans="1:8" ht="14.25">
      <c r="A10" s="7">
        <v>1</v>
      </c>
      <c r="B10" s="7" t="s">
        <v>6</v>
      </c>
      <c r="C10" s="7">
        <v>1</v>
      </c>
      <c r="D10" s="7" t="s">
        <v>7</v>
      </c>
      <c r="E10" s="8">
        <v>74.97</v>
      </c>
      <c r="F10" s="8">
        <v>74.97</v>
      </c>
      <c r="G10" s="4"/>
      <c r="H10" s="4"/>
    </row>
    <row r="11" spans="1:8" ht="14.25">
      <c r="A11" s="7">
        <v>2</v>
      </c>
      <c r="B11" s="7" t="s">
        <v>8</v>
      </c>
      <c r="C11" s="7">
        <v>4</v>
      </c>
      <c r="D11" s="7" t="s">
        <v>9</v>
      </c>
      <c r="E11" s="8">
        <v>11.42</v>
      </c>
      <c r="F11" s="8">
        <v>45.68</v>
      </c>
      <c r="G11" s="4"/>
      <c r="H11" s="4"/>
    </row>
    <row r="12" spans="1:8" ht="14.25">
      <c r="A12" s="7">
        <v>3</v>
      </c>
      <c r="B12" s="7" t="s">
        <v>10</v>
      </c>
      <c r="C12" s="7">
        <v>6</v>
      </c>
      <c r="D12" s="7" t="s">
        <v>11</v>
      </c>
      <c r="E12" s="8">
        <v>0.13</v>
      </c>
      <c r="F12" s="8">
        <v>0.78</v>
      </c>
      <c r="G12" s="4"/>
      <c r="H12" s="4"/>
    </row>
    <row r="13" spans="1:8" ht="14.25">
      <c r="A13" s="7">
        <v>4</v>
      </c>
      <c r="B13" s="7" t="s">
        <v>12</v>
      </c>
      <c r="C13" s="7">
        <v>8</v>
      </c>
      <c r="D13" s="7" t="s">
        <v>9</v>
      </c>
      <c r="E13" s="8">
        <v>0.29</v>
      </c>
      <c r="F13" s="8">
        <v>2.32</v>
      </c>
      <c r="G13" s="4"/>
      <c r="H13" s="4"/>
    </row>
    <row r="14" spans="1:8" ht="14.25">
      <c r="A14" s="7">
        <v>5</v>
      </c>
      <c r="B14" s="7" t="s">
        <v>13</v>
      </c>
      <c r="C14" s="7">
        <v>8</v>
      </c>
      <c r="D14" s="7" t="s">
        <v>9</v>
      </c>
      <c r="E14" s="8">
        <v>0.14</v>
      </c>
      <c r="F14" s="8">
        <v>1.12</v>
      </c>
      <c r="G14" s="4"/>
      <c r="H14" s="4"/>
    </row>
    <row r="15" spans="1:8" ht="14.25">
      <c r="A15" s="7">
        <v>6</v>
      </c>
      <c r="B15" s="7" t="s">
        <v>14</v>
      </c>
      <c r="C15" s="7">
        <v>4</v>
      </c>
      <c r="D15" s="7" t="s">
        <v>9</v>
      </c>
      <c r="E15" s="8">
        <v>0.6</v>
      </c>
      <c r="F15" s="8">
        <v>2.4</v>
      </c>
      <c r="G15" s="4"/>
      <c r="H15" s="4"/>
    </row>
    <row r="16" spans="1:8" ht="14.25">
      <c r="A16" s="7">
        <v>7</v>
      </c>
      <c r="B16" s="7" t="s">
        <v>15</v>
      </c>
      <c r="C16" s="7">
        <v>3</v>
      </c>
      <c r="D16" s="7" t="s">
        <v>16</v>
      </c>
      <c r="E16" s="8">
        <v>0.35</v>
      </c>
      <c r="F16" s="8">
        <v>1.05</v>
      </c>
      <c r="G16" s="4"/>
      <c r="H16" s="4"/>
    </row>
    <row r="17" spans="1:8" ht="14.25">
      <c r="A17" s="7">
        <v>8</v>
      </c>
      <c r="B17" s="7" t="s">
        <v>83</v>
      </c>
      <c r="C17" s="7">
        <v>2</v>
      </c>
      <c r="D17" s="7" t="s">
        <v>9</v>
      </c>
      <c r="E17" s="8">
        <v>0.56</v>
      </c>
      <c r="F17" s="8">
        <v>1.12</v>
      </c>
      <c r="G17" s="4"/>
      <c r="H17" s="4"/>
    </row>
    <row r="18" spans="1:8" ht="14.25">
      <c r="A18" s="7">
        <v>9</v>
      </c>
      <c r="B18" s="7" t="s">
        <v>68</v>
      </c>
      <c r="C18" s="7">
        <v>0.1</v>
      </c>
      <c r="D18" s="7" t="s">
        <v>218</v>
      </c>
      <c r="E18" s="8">
        <v>45.82</v>
      </c>
      <c r="F18" s="8">
        <v>4.58</v>
      </c>
      <c r="G18" s="4"/>
      <c r="H18" s="4"/>
    </row>
    <row r="19" spans="1:8" ht="14.25">
      <c r="A19" s="7">
        <v>10</v>
      </c>
      <c r="B19" s="7" t="s">
        <v>22</v>
      </c>
      <c r="C19" s="7">
        <v>0.1</v>
      </c>
      <c r="D19" s="7" t="s">
        <v>218</v>
      </c>
      <c r="E19" s="8">
        <v>45.82</v>
      </c>
      <c r="F19" s="8">
        <v>4.58</v>
      </c>
      <c r="G19" s="4"/>
      <c r="H19" s="4"/>
    </row>
    <row r="20" spans="1:8" ht="14.25">
      <c r="A20" s="7">
        <v>11</v>
      </c>
      <c r="B20" s="7" t="s">
        <v>137</v>
      </c>
      <c r="C20" s="7">
        <v>0.1</v>
      </c>
      <c r="D20" s="7" t="s">
        <v>218</v>
      </c>
      <c r="E20" s="8">
        <v>199.32</v>
      </c>
      <c r="F20" s="8">
        <v>19.93</v>
      </c>
      <c r="G20" s="4"/>
      <c r="H20" s="4"/>
    </row>
    <row r="21" spans="1:8" ht="14.25">
      <c r="A21" s="7">
        <v>12</v>
      </c>
      <c r="B21" s="7" t="s">
        <v>26</v>
      </c>
      <c r="C21" s="7">
        <v>0.1</v>
      </c>
      <c r="D21" s="7" t="s">
        <v>218</v>
      </c>
      <c r="E21" s="8">
        <v>622.4</v>
      </c>
      <c r="F21" s="8">
        <v>62.24</v>
      </c>
      <c r="G21" s="4"/>
      <c r="H21" s="4"/>
    </row>
    <row r="22" spans="1:8" ht="14.25">
      <c r="A22" s="7">
        <v>13</v>
      </c>
      <c r="B22" s="7" t="s">
        <v>27</v>
      </c>
      <c r="C22" s="7">
        <v>0.1</v>
      </c>
      <c r="D22" s="7" t="s">
        <v>218</v>
      </c>
      <c r="E22" s="8">
        <v>110</v>
      </c>
      <c r="F22" s="8">
        <v>11</v>
      </c>
      <c r="G22" s="4"/>
      <c r="H22" s="4"/>
    </row>
    <row r="23" spans="1:8" ht="14.25">
      <c r="A23" s="7">
        <v>14</v>
      </c>
      <c r="B23" s="7" t="s">
        <v>28</v>
      </c>
      <c r="C23" s="7">
        <v>4</v>
      </c>
      <c r="D23" s="7" t="s">
        <v>11</v>
      </c>
      <c r="E23" s="8">
        <v>0.57</v>
      </c>
      <c r="F23" s="8">
        <v>2.28</v>
      </c>
      <c r="G23" s="4"/>
      <c r="H23" s="4"/>
    </row>
    <row r="24" spans="1:8" ht="14.25">
      <c r="A24" s="7">
        <v>15</v>
      </c>
      <c r="B24" s="7" t="s">
        <v>29</v>
      </c>
      <c r="C24" s="7">
        <v>2</v>
      </c>
      <c r="D24" s="7" t="s">
        <v>11</v>
      </c>
      <c r="E24" s="8">
        <v>0.18</v>
      </c>
      <c r="F24" s="8">
        <v>0.36</v>
      </c>
      <c r="G24" s="4"/>
      <c r="H24" s="4"/>
    </row>
    <row r="25" spans="1:8" ht="14.25">
      <c r="A25" s="7">
        <v>16</v>
      </c>
      <c r="B25" s="7" t="s">
        <v>138</v>
      </c>
      <c r="C25" s="7">
        <v>0.5</v>
      </c>
      <c r="D25" s="7" t="s">
        <v>16</v>
      </c>
      <c r="E25" s="8">
        <v>7.79</v>
      </c>
      <c r="F25" s="8">
        <v>7.79</v>
      </c>
      <c r="G25" s="4"/>
      <c r="H25" s="4"/>
    </row>
    <row r="26" spans="1:8" ht="14.25">
      <c r="A26" s="7">
        <v>17</v>
      </c>
      <c r="B26" s="7" t="s">
        <v>34</v>
      </c>
      <c r="C26" s="7">
        <v>1</v>
      </c>
      <c r="D26" s="7" t="s">
        <v>9</v>
      </c>
      <c r="E26" s="8">
        <v>2.24</v>
      </c>
      <c r="F26" s="8">
        <v>2.24</v>
      </c>
      <c r="G26" s="4"/>
      <c r="H26" s="4"/>
    </row>
    <row r="27" spans="1:8" ht="14.25">
      <c r="A27" s="7">
        <v>18</v>
      </c>
      <c r="B27" s="7" t="s">
        <v>139</v>
      </c>
      <c r="C27" s="7">
        <v>1</v>
      </c>
      <c r="D27" s="7" t="s">
        <v>9</v>
      </c>
      <c r="E27" s="8">
        <v>0.64</v>
      </c>
      <c r="F27" s="8">
        <v>0.64</v>
      </c>
      <c r="G27" s="4"/>
      <c r="H27" s="4"/>
    </row>
    <row r="28" spans="1:8" ht="14.25">
      <c r="A28" s="7">
        <v>19</v>
      </c>
      <c r="B28" s="7" t="s">
        <v>38</v>
      </c>
      <c r="C28" s="7">
        <v>3</v>
      </c>
      <c r="D28" s="7" t="s">
        <v>39</v>
      </c>
      <c r="E28" s="8">
        <v>6.91</v>
      </c>
      <c r="F28" s="8">
        <v>20.73</v>
      </c>
      <c r="G28" s="4"/>
      <c r="H28" s="4"/>
    </row>
    <row r="29" spans="1:8" ht="14.25">
      <c r="A29" s="7">
        <v>20</v>
      </c>
      <c r="B29" s="7" t="s">
        <v>86</v>
      </c>
      <c r="C29" s="7">
        <v>1</v>
      </c>
      <c r="D29" s="7" t="s">
        <v>9</v>
      </c>
      <c r="E29" s="8">
        <v>0.3</v>
      </c>
      <c r="F29" s="8">
        <v>0.3</v>
      </c>
      <c r="G29" s="4"/>
      <c r="H29" s="4"/>
    </row>
    <row r="30" spans="1:8" ht="14.25">
      <c r="A30" s="9">
        <v>21</v>
      </c>
      <c r="B30" s="9" t="s">
        <v>125</v>
      </c>
      <c r="C30" s="7"/>
      <c r="D30" s="7"/>
      <c r="E30" s="8"/>
      <c r="F30" s="8"/>
      <c r="G30" s="4"/>
      <c r="H30" s="4"/>
    </row>
    <row r="31" spans="1:8" ht="14.25">
      <c r="A31" s="9">
        <v>22</v>
      </c>
      <c r="B31" s="9" t="s">
        <v>202</v>
      </c>
      <c r="C31" s="10">
        <v>3</v>
      </c>
      <c r="D31" s="9" t="s">
        <v>9</v>
      </c>
      <c r="E31" s="8">
        <v>35</v>
      </c>
      <c r="F31" s="8">
        <v>105</v>
      </c>
      <c r="G31" s="4"/>
      <c r="H31" s="4"/>
    </row>
    <row r="32" spans="1:8" ht="14.25">
      <c r="A32" s="9">
        <v>23</v>
      </c>
      <c r="B32" s="9" t="s">
        <v>201</v>
      </c>
      <c r="C32" s="9">
        <v>1</v>
      </c>
      <c r="D32" s="7" t="s">
        <v>9</v>
      </c>
      <c r="E32" s="8">
        <v>350</v>
      </c>
      <c r="F32" s="8">
        <v>350</v>
      </c>
      <c r="G32" s="4"/>
      <c r="H32" s="4"/>
    </row>
    <row r="33" spans="1:8" ht="14.25">
      <c r="A33" s="9">
        <v>24</v>
      </c>
      <c r="B33" s="9" t="s">
        <v>222</v>
      </c>
      <c r="C33" s="9">
        <v>5</v>
      </c>
      <c r="D33" s="7" t="s">
        <v>9</v>
      </c>
      <c r="E33" s="8">
        <v>35</v>
      </c>
      <c r="F33" s="8">
        <v>175</v>
      </c>
      <c r="G33" s="4"/>
      <c r="H33" s="4"/>
    </row>
    <row r="34" spans="1:8" ht="14.25">
      <c r="A34" s="7"/>
      <c r="B34" s="7" t="s">
        <v>214</v>
      </c>
      <c r="C34" s="7"/>
      <c r="D34" s="7"/>
      <c r="E34" s="8"/>
      <c r="F34" s="8">
        <f>SUM(F10+F11+F12+F13+F14+F15+F16+F17+F18+F19+F20+F21+F22+F23+F24+F25+F26+F27+F28+F29+F30+F31+F32+F33)</f>
        <v>896.1100000000001</v>
      </c>
      <c r="G34" s="4"/>
      <c r="H34" s="4"/>
    </row>
    <row r="35" spans="1:8" ht="14.25">
      <c r="A35" s="4"/>
      <c r="B35" s="27" t="s">
        <v>240</v>
      </c>
      <c r="C35" s="7"/>
      <c r="D35" s="7"/>
      <c r="E35" s="7"/>
      <c r="F35" s="8">
        <v>161.2</v>
      </c>
      <c r="G35" s="4"/>
      <c r="H35" s="4"/>
    </row>
    <row r="36" spans="1:8" ht="14.25">
      <c r="A36" s="4"/>
      <c r="B36" s="7" t="s">
        <v>241</v>
      </c>
      <c r="C36" s="7"/>
      <c r="D36" s="7"/>
      <c r="E36" s="7"/>
      <c r="F36" s="8">
        <v>422.92</v>
      </c>
      <c r="G36" s="4"/>
      <c r="H36" s="4"/>
    </row>
    <row r="37" spans="2:6" ht="15.75">
      <c r="B37" s="7" t="s">
        <v>242</v>
      </c>
      <c r="C37" s="33"/>
      <c r="D37" s="33"/>
      <c r="E37" s="33"/>
      <c r="F37" s="38">
        <f>SUM(F34+F35+F36)</f>
        <v>1480.2300000000002</v>
      </c>
    </row>
  </sheetData>
  <mergeCells count="7">
    <mergeCell ref="B8:E8"/>
    <mergeCell ref="A7:F7"/>
    <mergeCell ref="A6:F6"/>
    <mergeCell ref="A1:B2"/>
    <mergeCell ref="A3:B3"/>
    <mergeCell ref="A5:B5"/>
    <mergeCell ref="B4:H4"/>
  </mergeCells>
  <printOptions/>
  <pageMargins left="0.22" right="0.75" top="0.29" bottom="1" header="0.5" footer="0.5"/>
  <pageSetup horizontalDpi="200" verticalDpi="2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5">
      <selection activeCell="B33" sqref="B33:B35"/>
    </sheetView>
  </sheetViews>
  <sheetFormatPr defaultColWidth="9.140625" defaultRowHeight="12.75"/>
  <cols>
    <col min="1" max="1" width="6.421875" style="0" customWidth="1"/>
    <col min="2" max="2" width="29.421875" style="0" customWidth="1"/>
    <col min="3" max="3" width="8.8515625" style="0" customWidth="1"/>
    <col min="4" max="4" width="8.140625" style="0" customWidth="1"/>
    <col min="5" max="5" width="15.8515625" style="0" customWidth="1"/>
    <col min="6" max="6" width="19.7109375" style="0" customWidth="1"/>
  </cols>
  <sheetData>
    <row r="1" spans="1:8" ht="17.25" customHeight="1">
      <c r="A1" s="41" t="s">
        <v>0</v>
      </c>
      <c r="B1" s="41"/>
      <c r="C1" s="4"/>
      <c r="D1" s="4"/>
      <c r="E1" s="4"/>
      <c r="F1" s="4"/>
      <c r="G1" s="4"/>
      <c r="H1" s="4"/>
    </row>
    <row r="2" spans="1:8" ht="14.25" hidden="1">
      <c r="A2" s="41"/>
      <c r="B2" s="41"/>
      <c r="C2" s="3"/>
      <c r="D2" s="4"/>
      <c r="E2" s="4"/>
      <c r="F2" s="4"/>
      <c r="G2" s="3"/>
      <c r="H2" s="4"/>
    </row>
    <row r="3" spans="1:8" ht="14.25">
      <c r="A3" s="41" t="s">
        <v>164</v>
      </c>
      <c r="B3" s="41"/>
      <c r="C3" s="4"/>
      <c r="D3" s="4"/>
      <c r="E3" s="4"/>
      <c r="F3" s="4"/>
      <c r="G3" s="4"/>
      <c r="H3" s="4"/>
    </row>
    <row r="4" spans="1:8" ht="14.25">
      <c r="A4" s="3"/>
      <c r="B4" s="40"/>
      <c r="C4" s="40"/>
      <c r="D4" s="40"/>
      <c r="E4" s="40"/>
      <c r="F4" s="40"/>
      <c r="G4" s="40"/>
      <c r="H4" s="40"/>
    </row>
    <row r="5" spans="1:8" ht="14.25">
      <c r="A5" s="44" t="s">
        <v>224</v>
      </c>
      <c r="B5" s="44"/>
      <c r="C5" s="4"/>
      <c r="D5" s="4"/>
      <c r="E5" s="4"/>
      <c r="F5" s="4"/>
      <c r="G5" s="4"/>
      <c r="H5" s="4"/>
    </row>
    <row r="6" spans="1:8" ht="27" customHeight="1">
      <c r="A6" s="40" t="s">
        <v>142</v>
      </c>
      <c r="B6" s="40"/>
      <c r="C6" s="40"/>
      <c r="D6" s="40"/>
      <c r="E6" s="40"/>
      <c r="F6" s="40"/>
      <c r="G6" s="4"/>
      <c r="H6" s="4"/>
    </row>
    <row r="7" spans="1:8" ht="14.25">
      <c r="A7" s="39" t="s">
        <v>221</v>
      </c>
      <c r="B7" s="39"/>
      <c r="C7" s="39"/>
      <c r="D7" s="39"/>
      <c r="E7" s="39"/>
      <c r="F7" s="39"/>
      <c r="G7" s="4"/>
      <c r="H7" s="4"/>
    </row>
    <row r="8" spans="1:8" ht="14.25">
      <c r="A8" s="6"/>
      <c r="B8" s="6"/>
      <c r="C8" s="6"/>
      <c r="D8" s="6"/>
      <c r="E8" s="6"/>
      <c r="F8" s="6"/>
      <c r="G8" s="4"/>
      <c r="H8" s="4"/>
    </row>
    <row r="9" spans="1:8" ht="14.25">
      <c r="A9" s="7" t="s">
        <v>2</v>
      </c>
      <c r="B9" s="7" t="s">
        <v>3</v>
      </c>
      <c r="C9" s="7" t="s">
        <v>4</v>
      </c>
      <c r="D9" s="7" t="s">
        <v>5</v>
      </c>
      <c r="E9" s="7" t="s">
        <v>219</v>
      </c>
      <c r="F9" s="7" t="s">
        <v>220</v>
      </c>
      <c r="G9" s="4"/>
      <c r="H9" s="4"/>
    </row>
    <row r="10" spans="1:8" ht="14.25">
      <c r="A10" s="7">
        <v>1</v>
      </c>
      <c r="B10" s="7" t="s">
        <v>6</v>
      </c>
      <c r="C10" s="7">
        <v>1</v>
      </c>
      <c r="D10" s="7" t="s">
        <v>7</v>
      </c>
      <c r="E10" s="8">
        <v>74.97</v>
      </c>
      <c r="F10" s="8">
        <v>74.97</v>
      </c>
      <c r="G10" s="4"/>
      <c r="H10" s="4"/>
    </row>
    <row r="11" spans="1:8" ht="14.25">
      <c r="A11" s="7">
        <v>2</v>
      </c>
      <c r="B11" s="7" t="s">
        <v>8</v>
      </c>
      <c r="C11" s="7">
        <v>4</v>
      </c>
      <c r="D11" s="7" t="s">
        <v>9</v>
      </c>
      <c r="E11" s="8">
        <v>11.42</v>
      </c>
      <c r="F11" s="8">
        <v>45.68</v>
      </c>
      <c r="G11" s="4"/>
      <c r="H11" s="4"/>
    </row>
    <row r="12" spans="1:8" ht="14.25">
      <c r="A12" s="7">
        <v>3</v>
      </c>
      <c r="B12" s="7" t="s">
        <v>10</v>
      </c>
      <c r="C12" s="7">
        <v>6</v>
      </c>
      <c r="D12" s="7" t="s">
        <v>11</v>
      </c>
      <c r="E12" s="8">
        <v>0.13</v>
      </c>
      <c r="F12" s="8">
        <v>0.78</v>
      </c>
      <c r="G12" s="4"/>
      <c r="H12" s="4"/>
    </row>
    <row r="13" spans="1:8" ht="14.25">
      <c r="A13" s="7">
        <v>4</v>
      </c>
      <c r="B13" s="7" t="s">
        <v>12</v>
      </c>
      <c r="C13" s="7">
        <v>8</v>
      </c>
      <c r="D13" s="7" t="s">
        <v>9</v>
      </c>
      <c r="E13" s="8">
        <v>0.29</v>
      </c>
      <c r="F13" s="8">
        <v>2.32</v>
      </c>
      <c r="G13" s="4"/>
      <c r="H13" s="4"/>
    </row>
    <row r="14" spans="1:8" ht="14.25">
      <c r="A14" s="7">
        <v>5</v>
      </c>
      <c r="B14" s="7" t="s">
        <v>13</v>
      </c>
      <c r="C14" s="7">
        <v>8</v>
      </c>
      <c r="D14" s="7" t="s">
        <v>9</v>
      </c>
      <c r="E14" s="8">
        <v>0.14</v>
      </c>
      <c r="F14" s="8">
        <v>1.12</v>
      </c>
      <c r="G14" s="4"/>
      <c r="H14" s="4"/>
    </row>
    <row r="15" spans="1:8" ht="14.25">
      <c r="A15" s="7">
        <v>6</v>
      </c>
      <c r="B15" s="7" t="s">
        <v>14</v>
      </c>
      <c r="C15" s="7">
        <v>4</v>
      </c>
      <c r="D15" s="7" t="s">
        <v>9</v>
      </c>
      <c r="E15" s="8">
        <v>0.6</v>
      </c>
      <c r="F15" s="8">
        <v>2.4</v>
      </c>
      <c r="G15" s="4"/>
      <c r="H15" s="4"/>
    </row>
    <row r="16" spans="1:8" ht="14.25">
      <c r="A16" s="7">
        <v>7</v>
      </c>
      <c r="B16" s="7" t="s">
        <v>15</v>
      </c>
      <c r="C16" s="7">
        <v>3</v>
      </c>
      <c r="D16" s="7" t="s">
        <v>16</v>
      </c>
      <c r="E16" s="8">
        <v>0.35</v>
      </c>
      <c r="F16" s="8">
        <v>1.05</v>
      </c>
      <c r="G16" s="4"/>
      <c r="H16" s="4"/>
    </row>
    <row r="17" spans="1:8" ht="14.25">
      <c r="A17" s="7">
        <v>8</v>
      </c>
      <c r="B17" s="7" t="s">
        <v>83</v>
      </c>
      <c r="C17" s="7">
        <v>2</v>
      </c>
      <c r="D17" s="7" t="s">
        <v>9</v>
      </c>
      <c r="E17" s="8">
        <v>0.56</v>
      </c>
      <c r="F17" s="8">
        <v>1.12</v>
      </c>
      <c r="G17" s="4"/>
      <c r="H17" s="4"/>
    </row>
    <row r="18" spans="1:8" ht="14.25">
      <c r="A18" s="7">
        <v>9</v>
      </c>
      <c r="B18" s="7" t="s">
        <v>68</v>
      </c>
      <c r="C18" s="7">
        <v>0.1</v>
      </c>
      <c r="D18" s="7" t="s">
        <v>218</v>
      </c>
      <c r="E18" s="8">
        <v>45.82</v>
      </c>
      <c r="F18" s="8">
        <v>4.58</v>
      </c>
      <c r="G18" s="4"/>
      <c r="H18" s="4"/>
    </row>
    <row r="19" spans="1:8" ht="14.25">
      <c r="A19" s="7">
        <v>10</v>
      </c>
      <c r="B19" s="7" t="s">
        <v>22</v>
      </c>
      <c r="C19" s="7">
        <v>0.1</v>
      </c>
      <c r="D19" s="7" t="s">
        <v>218</v>
      </c>
      <c r="E19" s="8">
        <v>45.82</v>
      </c>
      <c r="F19" s="8">
        <v>4.58</v>
      </c>
      <c r="G19" s="4"/>
      <c r="H19" s="4"/>
    </row>
    <row r="20" spans="1:8" ht="14.25">
      <c r="A20" s="7">
        <v>11</v>
      </c>
      <c r="B20" s="7" t="s">
        <v>137</v>
      </c>
      <c r="C20" s="7">
        <v>0.1</v>
      </c>
      <c r="D20" s="7" t="s">
        <v>218</v>
      </c>
      <c r="E20" s="8">
        <v>1.61</v>
      </c>
      <c r="F20" s="8">
        <v>0.16</v>
      </c>
      <c r="G20" s="4"/>
      <c r="H20" s="4"/>
    </row>
    <row r="21" spans="1:8" ht="14.25">
      <c r="A21" s="7">
        <v>12</v>
      </c>
      <c r="B21" s="7" t="s">
        <v>26</v>
      </c>
      <c r="C21" s="7">
        <v>0.1</v>
      </c>
      <c r="D21" s="7" t="s">
        <v>218</v>
      </c>
      <c r="E21" s="8">
        <v>622.4</v>
      </c>
      <c r="F21" s="8">
        <v>62.24</v>
      </c>
      <c r="G21" s="4"/>
      <c r="H21" s="4"/>
    </row>
    <row r="22" spans="1:8" ht="14.25">
      <c r="A22" s="7">
        <v>13</v>
      </c>
      <c r="B22" s="7" t="s">
        <v>27</v>
      </c>
      <c r="C22" s="7">
        <v>0.1</v>
      </c>
      <c r="D22" s="7" t="s">
        <v>218</v>
      </c>
      <c r="E22" s="8">
        <v>110</v>
      </c>
      <c r="F22" s="8">
        <v>11</v>
      </c>
      <c r="G22" s="4"/>
      <c r="H22" s="4"/>
    </row>
    <row r="23" spans="1:8" ht="14.25">
      <c r="A23" s="7">
        <v>14</v>
      </c>
      <c r="B23" s="7" t="s">
        <v>28</v>
      </c>
      <c r="C23" s="7">
        <v>4</v>
      </c>
      <c r="D23" s="7" t="s">
        <v>11</v>
      </c>
      <c r="E23" s="8">
        <v>0.57</v>
      </c>
      <c r="F23" s="8">
        <v>2.28</v>
      </c>
      <c r="G23" s="4"/>
      <c r="H23" s="4"/>
    </row>
    <row r="24" spans="1:8" ht="14.25">
      <c r="A24" s="7">
        <v>15</v>
      </c>
      <c r="B24" s="7" t="s">
        <v>29</v>
      </c>
      <c r="C24" s="7">
        <v>2</v>
      </c>
      <c r="D24" s="7" t="s">
        <v>11</v>
      </c>
      <c r="E24" s="8">
        <v>0.18</v>
      </c>
      <c r="F24" s="8">
        <v>0.36</v>
      </c>
      <c r="G24" s="4"/>
      <c r="H24" s="4"/>
    </row>
    <row r="25" spans="1:8" ht="14.25">
      <c r="A25" s="7">
        <v>16</v>
      </c>
      <c r="B25" s="7" t="s">
        <v>138</v>
      </c>
      <c r="C25" s="7">
        <v>0.5</v>
      </c>
      <c r="D25" s="7" t="s">
        <v>16</v>
      </c>
      <c r="E25" s="8">
        <v>7.79</v>
      </c>
      <c r="F25" s="8">
        <v>7.79</v>
      </c>
      <c r="G25" s="4"/>
      <c r="H25" s="4"/>
    </row>
    <row r="26" spans="1:8" ht="14.25">
      <c r="A26" s="7">
        <v>17</v>
      </c>
      <c r="B26" s="7" t="s">
        <v>34</v>
      </c>
      <c r="C26" s="7">
        <v>1</v>
      </c>
      <c r="D26" s="7" t="s">
        <v>9</v>
      </c>
      <c r="E26" s="8">
        <v>2.24</v>
      </c>
      <c r="F26" s="8">
        <v>2.24</v>
      </c>
      <c r="G26" s="4"/>
      <c r="H26" s="4"/>
    </row>
    <row r="27" spans="1:8" ht="14.25">
      <c r="A27" s="7">
        <v>18</v>
      </c>
      <c r="B27" s="7" t="s">
        <v>139</v>
      </c>
      <c r="C27" s="7">
        <v>1</v>
      </c>
      <c r="D27" s="7" t="s">
        <v>9</v>
      </c>
      <c r="E27" s="8">
        <v>0.64</v>
      </c>
      <c r="F27" s="8">
        <v>0.64</v>
      </c>
      <c r="G27" s="4"/>
      <c r="H27" s="4"/>
    </row>
    <row r="28" spans="1:8" ht="14.25">
      <c r="A28" s="7">
        <v>19</v>
      </c>
      <c r="B28" s="7" t="s">
        <v>38</v>
      </c>
      <c r="C28" s="7">
        <v>3</v>
      </c>
      <c r="D28" s="7" t="s">
        <v>39</v>
      </c>
      <c r="E28" s="8">
        <v>6.91</v>
      </c>
      <c r="F28" s="8">
        <v>20.73</v>
      </c>
      <c r="G28" s="4"/>
      <c r="H28" s="4"/>
    </row>
    <row r="29" spans="1:8" ht="14.25">
      <c r="A29" s="7">
        <v>20</v>
      </c>
      <c r="B29" s="7" t="s">
        <v>86</v>
      </c>
      <c r="C29" s="7">
        <v>1</v>
      </c>
      <c r="D29" s="7" t="s">
        <v>9</v>
      </c>
      <c r="E29" s="8">
        <v>0.3</v>
      </c>
      <c r="F29" s="8">
        <v>0.3</v>
      </c>
      <c r="G29" s="4"/>
      <c r="H29" s="4"/>
    </row>
    <row r="30" spans="1:8" ht="14.25">
      <c r="A30" s="9">
        <v>21</v>
      </c>
      <c r="B30" s="9" t="s">
        <v>125</v>
      </c>
      <c r="C30" s="7"/>
      <c r="D30" s="7"/>
      <c r="E30" s="8"/>
      <c r="F30" s="8"/>
      <c r="G30" s="4"/>
      <c r="H30" s="4"/>
    </row>
    <row r="31" spans="1:8" ht="14.25">
      <c r="A31" s="9">
        <v>22</v>
      </c>
      <c r="B31" s="9" t="s">
        <v>191</v>
      </c>
      <c r="C31" s="9"/>
      <c r="D31" s="9" t="s">
        <v>9</v>
      </c>
      <c r="E31" s="8">
        <v>35</v>
      </c>
      <c r="F31" s="8"/>
      <c r="G31" s="4"/>
      <c r="H31" s="4"/>
    </row>
    <row r="32" spans="1:8" ht="14.25">
      <c r="A32" s="7"/>
      <c r="B32" s="9" t="s">
        <v>214</v>
      </c>
      <c r="C32" s="7"/>
      <c r="D32" s="7"/>
      <c r="E32" s="8"/>
      <c r="F32" s="8">
        <f>SUM(F10+F11+F12+F13+F14+F15+F16+F17+F19+F18+F21+F20+F22+F23+F24+F25+F26+F27+F28+F29+F30+F31)</f>
        <v>246.34000000000006</v>
      </c>
      <c r="G32" s="4"/>
      <c r="H32" s="4"/>
    </row>
    <row r="33" spans="1:8" ht="14.25">
      <c r="A33" s="4"/>
      <c r="B33" s="27" t="s">
        <v>240</v>
      </c>
      <c r="C33" s="7"/>
      <c r="D33" s="7"/>
      <c r="E33" s="7"/>
      <c r="F33" s="8">
        <v>161.2</v>
      </c>
      <c r="G33" s="4"/>
      <c r="H33" s="4"/>
    </row>
    <row r="34" spans="1:8" ht="14.25">
      <c r="A34" s="4"/>
      <c r="B34" s="7" t="s">
        <v>241</v>
      </c>
      <c r="C34" s="7"/>
      <c r="D34" s="7"/>
      <c r="E34" s="7"/>
      <c r="F34" s="7">
        <v>163.01</v>
      </c>
      <c r="G34" s="4"/>
      <c r="H34" s="4"/>
    </row>
    <row r="35" spans="1:8" ht="15.75">
      <c r="A35" s="4"/>
      <c r="B35" s="7" t="s">
        <v>242</v>
      </c>
      <c r="C35" s="7"/>
      <c r="D35" s="7"/>
      <c r="E35" s="7"/>
      <c r="F35" s="38">
        <f>SUM(F32+F33+F34)</f>
        <v>570.5500000000001</v>
      </c>
      <c r="G35" s="4"/>
      <c r="H35" s="4"/>
    </row>
    <row r="36" spans="1:8" ht="14.25">
      <c r="A36" s="4"/>
      <c r="B36" s="4"/>
      <c r="C36" s="4"/>
      <c r="D36" s="4"/>
      <c r="E36" s="4"/>
      <c r="F36" s="4"/>
      <c r="G36" s="4"/>
      <c r="H36" s="4"/>
    </row>
  </sheetData>
  <mergeCells count="6">
    <mergeCell ref="A7:F7"/>
    <mergeCell ref="A6:F6"/>
    <mergeCell ref="A1:B2"/>
    <mergeCell ref="A3:B3"/>
    <mergeCell ref="A5:B5"/>
    <mergeCell ref="B4:H4"/>
  </mergeCells>
  <printOptions/>
  <pageMargins left="0.57" right="0.75" top="0.44" bottom="1" header="0.5" footer="0.5"/>
  <pageSetup horizontalDpi="200" verticalDpi="2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5">
      <selection activeCell="C32" sqref="C32"/>
    </sheetView>
  </sheetViews>
  <sheetFormatPr defaultColWidth="9.140625" defaultRowHeight="12.75"/>
  <cols>
    <col min="1" max="1" width="6.00390625" style="0" customWidth="1"/>
    <col min="2" max="2" width="29.28125" style="0" customWidth="1"/>
    <col min="3" max="3" width="8.8515625" style="0" customWidth="1"/>
    <col min="4" max="4" width="7.7109375" style="0" customWidth="1"/>
    <col min="5" max="5" width="16.140625" style="0" customWidth="1"/>
    <col min="6" max="6" width="19.28125" style="0" customWidth="1"/>
  </cols>
  <sheetData>
    <row r="1" spans="1:8" ht="21" customHeight="1">
      <c r="A1" s="41" t="s">
        <v>0</v>
      </c>
      <c r="B1" s="41"/>
      <c r="C1" s="4"/>
      <c r="D1" s="4"/>
      <c r="E1" s="4"/>
      <c r="F1" s="4"/>
      <c r="G1" s="4"/>
      <c r="H1" s="4"/>
    </row>
    <row r="2" spans="1:8" ht="31.5" customHeight="1" hidden="1">
      <c r="A2" s="41"/>
      <c r="B2" s="41"/>
      <c r="C2" s="3"/>
      <c r="D2" s="4"/>
      <c r="E2" s="4"/>
      <c r="F2" s="4"/>
      <c r="G2" s="3"/>
      <c r="H2" s="4"/>
    </row>
    <row r="3" spans="1:8" ht="14.25">
      <c r="A3" s="41" t="s">
        <v>164</v>
      </c>
      <c r="B3" s="41"/>
      <c r="C3" s="4"/>
      <c r="D3" s="4"/>
      <c r="E3" s="4"/>
      <c r="F3" s="4"/>
      <c r="G3" s="4"/>
      <c r="H3" s="4"/>
    </row>
    <row r="4" spans="1:8" ht="14.25">
      <c r="A4" s="3"/>
      <c r="B4" s="40"/>
      <c r="C4" s="40"/>
      <c r="D4" s="40"/>
      <c r="E4" s="40"/>
      <c r="F4" s="40"/>
      <c r="G4" s="40"/>
      <c r="H4" s="40"/>
    </row>
    <row r="5" spans="1:8" ht="14.25">
      <c r="A5" s="44" t="s">
        <v>224</v>
      </c>
      <c r="B5" s="44"/>
      <c r="C5" s="4"/>
      <c r="D5" s="4"/>
      <c r="E5" s="4"/>
      <c r="F5" s="4"/>
      <c r="G5" s="4"/>
      <c r="H5" s="4"/>
    </row>
    <row r="6" spans="1:8" ht="27" customHeight="1">
      <c r="A6" s="40" t="s">
        <v>140</v>
      </c>
      <c r="B6" s="40"/>
      <c r="C6" s="40"/>
      <c r="D6" s="40"/>
      <c r="E6" s="40"/>
      <c r="F6" s="40"/>
      <c r="G6" s="4"/>
      <c r="H6" s="4"/>
    </row>
    <row r="7" spans="1:8" ht="14.25">
      <c r="A7" s="39" t="s">
        <v>141</v>
      </c>
      <c r="B7" s="39"/>
      <c r="C7" s="39"/>
      <c r="D7" s="39"/>
      <c r="E7" s="39"/>
      <c r="F7" s="39"/>
      <c r="G7" s="4"/>
      <c r="H7" s="4"/>
    </row>
    <row r="8" spans="1:8" ht="14.25">
      <c r="A8" s="6"/>
      <c r="B8" s="6"/>
      <c r="C8" s="6"/>
      <c r="D8" s="6"/>
      <c r="E8" s="6"/>
      <c r="F8" s="6"/>
      <c r="G8" s="4"/>
      <c r="H8" s="4"/>
    </row>
    <row r="9" spans="1:8" ht="14.25">
      <c r="A9" s="7" t="s">
        <v>2</v>
      </c>
      <c r="B9" s="7" t="s">
        <v>3</v>
      </c>
      <c r="C9" s="7" t="s">
        <v>4</v>
      </c>
      <c r="D9" s="7" t="s">
        <v>5</v>
      </c>
      <c r="E9" s="7" t="s">
        <v>219</v>
      </c>
      <c r="F9" s="7" t="s">
        <v>220</v>
      </c>
      <c r="G9" s="4"/>
      <c r="H9" s="4"/>
    </row>
    <row r="10" spans="1:8" ht="14.25">
      <c r="A10" s="7">
        <v>1</v>
      </c>
      <c r="B10" s="7" t="s">
        <v>6</v>
      </c>
      <c r="C10" s="7">
        <v>1</v>
      </c>
      <c r="D10" s="7" t="s">
        <v>7</v>
      </c>
      <c r="E10" s="8">
        <v>74.97</v>
      </c>
      <c r="F10" s="8">
        <v>74.97</v>
      </c>
      <c r="G10" s="4"/>
      <c r="H10" s="4"/>
    </row>
    <row r="11" spans="1:8" ht="14.25">
      <c r="A11" s="7">
        <v>2</v>
      </c>
      <c r="B11" s="7" t="s">
        <v>8</v>
      </c>
      <c r="C11" s="7">
        <v>4</v>
      </c>
      <c r="D11" s="7" t="s">
        <v>9</v>
      </c>
      <c r="E11" s="8">
        <v>11.42</v>
      </c>
      <c r="F11" s="8">
        <v>45.68</v>
      </c>
      <c r="G11" s="4"/>
      <c r="H11" s="4"/>
    </row>
    <row r="12" spans="1:8" ht="14.25">
      <c r="A12" s="7">
        <v>3</v>
      </c>
      <c r="B12" s="7" t="s">
        <v>10</v>
      </c>
      <c r="C12" s="7">
        <v>6</v>
      </c>
      <c r="D12" s="7" t="s">
        <v>11</v>
      </c>
      <c r="E12" s="8">
        <v>0.13</v>
      </c>
      <c r="F12" s="8">
        <v>0.78</v>
      </c>
      <c r="G12" s="4"/>
      <c r="H12" s="4"/>
    </row>
    <row r="13" spans="1:8" ht="14.25">
      <c r="A13" s="7">
        <v>4</v>
      </c>
      <c r="B13" s="7" t="s">
        <v>12</v>
      </c>
      <c r="C13" s="7">
        <v>8</v>
      </c>
      <c r="D13" s="7" t="s">
        <v>9</v>
      </c>
      <c r="E13" s="8">
        <v>0.29</v>
      </c>
      <c r="F13" s="8">
        <v>2.32</v>
      </c>
      <c r="G13" s="4"/>
      <c r="H13" s="4"/>
    </row>
    <row r="14" spans="1:8" ht="14.25">
      <c r="A14" s="7">
        <v>5</v>
      </c>
      <c r="B14" s="7" t="s">
        <v>13</v>
      </c>
      <c r="C14" s="7">
        <v>8</v>
      </c>
      <c r="D14" s="7" t="s">
        <v>9</v>
      </c>
      <c r="E14" s="8">
        <v>0.14</v>
      </c>
      <c r="F14" s="8">
        <v>1.12</v>
      </c>
      <c r="G14" s="4"/>
      <c r="H14" s="4"/>
    </row>
    <row r="15" spans="1:8" ht="14.25">
      <c r="A15" s="7">
        <v>6</v>
      </c>
      <c r="B15" s="7" t="s">
        <v>14</v>
      </c>
      <c r="C15" s="7">
        <v>4</v>
      </c>
      <c r="D15" s="7" t="s">
        <v>9</v>
      </c>
      <c r="E15" s="8">
        <v>0.6</v>
      </c>
      <c r="F15" s="8">
        <v>2.4</v>
      </c>
      <c r="G15" s="4"/>
      <c r="H15" s="4"/>
    </row>
    <row r="16" spans="1:8" ht="14.25">
      <c r="A16" s="7">
        <v>7</v>
      </c>
      <c r="B16" s="7" t="s">
        <v>15</v>
      </c>
      <c r="C16" s="7">
        <v>3</v>
      </c>
      <c r="D16" s="7" t="s">
        <v>16</v>
      </c>
      <c r="E16" s="8">
        <v>0.35</v>
      </c>
      <c r="F16" s="8">
        <v>1.05</v>
      </c>
      <c r="G16" s="4"/>
      <c r="H16" s="4"/>
    </row>
    <row r="17" spans="1:8" ht="14.25">
      <c r="A17" s="7">
        <v>8</v>
      </c>
      <c r="B17" s="7" t="s">
        <v>83</v>
      </c>
      <c r="C17" s="7">
        <v>2</v>
      </c>
      <c r="D17" s="7" t="s">
        <v>9</v>
      </c>
      <c r="E17" s="8">
        <v>0.56</v>
      </c>
      <c r="F17" s="8">
        <v>1.12</v>
      </c>
      <c r="G17" s="4"/>
      <c r="H17" s="4"/>
    </row>
    <row r="18" spans="1:8" ht="14.25">
      <c r="A18" s="7">
        <v>9</v>
      </c>
      <c r="B18" s="7" t="s">
        <v>68</v>
      </c>
      <c r="C18" s="7">
        <v>0.1</v>
      </c>
      <c r="D18" s="7" t="s">
        <v>218</v>
      </c>
      <c r="E18" s="8">
        <v>45.82</v>
      </c>
      <c r="F18" s="8">
        <v>4.58</v>
      </c>
      <c r="G18" s="4"/>
      <c r="H18" s="4"/>
    </row>
    <row r="19" spans="1:8" ht="14.25">
      <c r="A19" s="7">
        <v>10</v>
      </c>
      <c r="B19" s="7" t="s">
        <v>22</v>
      </c>
      <c r="C19" s="7">
        <v>0.1</v>
      </c>
      <c r="D19" s="7" t="s">
        <v>218</v>
      </c>
      <c r="E19" s="8">
        <v>45.82</v>
      </c>
      <c r="F19" s="8">
        <v>4.58</v>
      </c>
      <c r="G19" s="4"/>
      <c r="H19" s="4"/>
    </row>
    <row r="20" spans="1:8" ht="14.25">
      <c r="A20" s="7">
        <v>11</v>
      </c>
      <c r="B20" s="7" t="s">
        <v>137</v>
      </c>
      <c r="C20" s="7">
        <v>0.1</v>
      </c>
      <c r="D20" s="7" t="s">
        <v>218</v>
      </c>
      <c r="E20" s="8">
        <v>1.61</v>
      </c>
      <c r="F20" s="8">
        <v>0.16</v>
      </c>
      <c r="G20" s="4"/>
      <c r="H20" s="4"/>
    </row>
    <row r="21" spans="1:8" ht="14.25">
      <c r="A21" s="7">
        <v>12</v>
      </c>
      <c r="B21" s="7" t="s">
        <v>26</v>
      </c>
      <c r="C21" s="7">
        <v>0.1</v>
      </c>
      <c r="D21" s="7" t="s">
        <v>218</v>
      </c>
      <c r="E21" s="8">
        <v>622.4</v>
      </c>
      <c r="F21" s="8">
        <v>62.24</v>
      </c>
      <c r="G21" s="4"/>
      <c r="H21" s="4"/>
    </row>
    <row r="22" spans="1:8" ht="14.25">
      <c r="A22" s="7">
        <v>13</v>
      </c>
      <c r="B22" s="7" t="s">
        <v>27</v>
      </c>
      <c r="C22" s="7">
        <v>0.1</v>
      </c>
      <c r="D22" s="7" t="s">
        <v>218</v>
      </c>
      <c r="E22" s="8">
        <v>110</v>
      </c>
      <c r="F22" s="8">
        <v>11</v>
      </c>
      <c r="G22" s="4"/>
      <c r="H22" s="4"/>
    </row>
    <row r="23" spans="1:8" ht="14.25">
      <c r="A23" s="7">
        <v>14</v>
      </c>
      <c r="B23" s="7" t="s">
        <v>28</v>
      </c>
      <c r="C23" s="7">
        <v>4</v>
      </c>
      <c r="D23" s="7" t="s">
        <v>11</v>
      </c>
      <c r="E23" s="8">
        <v>0.57</v>
      </c>
      <c r="F23" s="8">
        <v>2.28</v>
      </c>
      <c r="G23" s="4"/>
      <c r="H23" s="4"/>
    </row>
    <row r="24" spans="1:8" ht="14.25">
      <c r="A24" s="7">
        <v>15</v>
      </c>
      <c r="B24" s="7" t="s">
        <v>29</v>
      </c>
      <c r="C24" s="7">
        <v>2</v>
      </c>
      <c r="D24" s="7" t="s">
        <v>11</v>
      </c>
      <c r="E24" s="8">
        <v>0.18</v>
      </c>
      <c r="F24" s="8">
        <v>0.36</v>
      </c>
      <c r="G24" s="4"/>
      <c r="H24" s="4"/>
    </row>
    <row r="25" spans="1:8" ht="14.25">
      <c r="A25" s="7">
        <v>16</v>
      </c>
      <c r="B25" s="7" t="s">
        <v>138</v>
      </c>
      <c r="C25" s="7">
        <v>0.5</v>
      </c>
      <c r="D25" s="7" t="s">
        <v>16</v>
      </c>
      <c r="E25" s="8">
        <v>7.79</v>
      </c>
      <c r="F25" s="8">
        <v>7.79</v>
      </c>
      <c r="G25" s="4"/>
      <c r="H25" s="4"/>
    </row>
    <row r="26" spans="1:8" ht="14.25">
      <c r="A26" s="7">
        <v>17</v>
      </c>
      <c r="B26" s="7" t="s">
        <v>34</v>
      </c>
      <c r="C26" s="7">
        <v>1</v>
      </c>
      <c r="D26" s="7" t="s">
        <v>9</v>
      </c>
      <c r="E26" s="8">
        <v>2.24</v>
      </c>
      <c r="F26" s="8">
        <v>2.24</v>
      </c>
      <c r="G26" s="4"/>
      <c r="H26" s="4"/>
    </row>
    <row r="27" spans="1:8" ht="14.25">
      <c r="A27" s="7">
        <v>18</v>
      </c>
      <c r="B27" s="7" t="s">
        <v>139</v>
      </c>
      <c r="C27" s="7">
        <v>1</v>
      </c>
      <c r="D27" s="7" t="s">
        <v>9</v>
      </c>
      <c r="E27" s="8">
        <v>0.64</v>
      </c>
      <c r="F27" s="8">
        <v>0.64</v>
      </c>
      <c r="G27" s="4"/>
      <c r="H27" s="4"/>
    </row>
    <row r="28" spans="1:8" ht="14.25">
      <c r="A28" s="7">
        <v>19</v>
      </c>
      <c r="B28" s="7" t="s">
        <v>38</v>
      </c>
      <c r="C28" s="7">
        <v>3</v>
      </c>
      <c r="D28" s="7" t="s">
        <v>39</v>
      </c>
      <c r="E28" s="8">
        <v>6.91</v>
      </c>
      <c r="F28" s="8">
        <v>20.73</v>
      </c>
      <c r="G28" s="4"/>
      <c r="H28" s="4"/>
    </row>
    <row r="29" spans="1:8" ht="14.25">
      <c r="A29" s="7">
        <v>20</v>
      </c>
      <c r="B29" s="7" t="s">
        <v>86</v>
      </c>
      <c r="C29" s="7">
        <v>1</v>
      </c>
      <c r="D29" s="7" t="s">
        <v>9</v>
      </c>
      <c r="E29" s="8">
        <v>0.3</v>
      </c>
      <c r="F29" s="8">
        <v>0.3</v>
      </c>
      <c r="G29" s="4"/>
      <c r="H29" s="4"/>
    </row>
    <row r="30" spans="1:8" ht="14.25">
      <c r="A30" s="9">
        <v>21</v>
      </c>
      <c r="B30" s="9" t="s">
        <v>125</v>
      </c>
      <c r="C30" s="7"/>
      <c r="D30" s="7"/>
      <c r="E30" s="8"/>
      <c r="F30" s="8"/>
      <c r="G30" s="4"/>
      <c r="H30" s="4"/>
    </row>
    <row r="31" spans="1:8" ht="14.25">
      <c r="A31" s="9">
        <v>22</v>
      </c>
      <c r="B31" s="9" t="s">
        <v>191</v>
      </c>
      <c r="C31" s="9">
        <v>5</v>
      </c>
      <c r="D31" s="9" t="s">
        <v>9</v>
      </c>
      <c r="E31" s="15">
        <v>35</v>
      </c>
      <c r="F31" s="15">
        <v>175</v>
      </c>
      <c r="G31" s="4"/>
      <c r="H31" s="4"/>
    </row>
    <row r="32" spans="1:8" ht="14.25">
      <c r="A32" s="7"/>
      <c r="B32" s="7" t="s">
        <v>214</v>
      </c>
      <c r="C32" s="7"/>
      <c r="D32" s="7"/>
      <c r="E32" s="7"/>
      <c r="F32" s="8">
        <f>SUM(F10+F11+F12+F13+F14+F15+F16+F17+F18+F19+F20+F21+F22+F23+F24+F25+F26+F27+F28+F29+F30+F31)</f>
        <v>421.34000000000003</v>
      </c>
      <c r="G32" s="4"/>
      <c r="H32" s="4"/>
    </row>
    <row r="33" spans="1:8" ht="14.25">
      <c r="A33" s="4"/>
      <c r="B33" s="27" t="s">
        <v>240</v>
      </c>
      <c r="C33" s="7"/>
      <c r="D33" s="7"/>
      <c r="E33" s="7"/>
      <c r="F33" s="8">
        <v>161.2</v>
      </c>
      <c r="G33" s="4"/>
      <c r="H33" s="4"/>
    </row>
    <row r="34" spans="1:8" ht="14.25">
      <c r="A34" s="4"/>
      <c r="B34" s="7" t="s">
        <v>241</v>
      </c>
      <c r="C34" s="7"/>
      <c r="D34" s="7"/>
      <c r="E34" s="7"/>
      <c r="F34" s="8">
        <v>233.01</v>
      </c>
      <c r="G34" s="4"/>
      <c r="H34" s="4"/>
    </row>
    <row r="35" spans="1:8" ht="15.75">
      <c r="A35" s="4"/>
      <c r="B35" s="7" t="s">
        <v>242</v>
      </c>
      <c r="C35" s="7"/>
      <c r="D35" s="7"/>
      <c r="E35" s="7"/>
      <c r="F35" s="38">
        <f>SUM(F32+F33+F34)</f>
        <v>815.55</v>
      </c>
      <c r="G35" s="4"/>
      <c r="H35" s="4"/>
    </row>
  </sheetData>
  <mergeCells count="6">
    <mergeCell ref="A7:F7"/>
    <mergeCell ref="A6:F6"/>
    <mergeCell ref="A1:B2"/>
    <mergeCell ref="A3:B3"/>
    <mergeCell ref="A5:B5"/>
    <mergeCell ref="B4:H4"/>
  </mergeCells>
  <printOptions/>
  <pageMargins left="0.46" right="0.75" top="0.38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9">
      <selection activeCell="B39" sqref="B39"/>
    </sheetView>
  </sheetViews>
  <sheetFormatPr defaultColWidth="9.140625" defaultRowHeight="12.75"/>
  <cols>
    <col min="1" max="1" width="6.00390625" style="0" customWidth="1"/>
    <col min="2" max="2" width="35.421875" style="0" customWidth="1"/>
    <col min="3" max="3" width="7.8515625" style="0" customWidth="1"/>
    <col min="4" max="4" width="6.7109375" style="0" customWidth="1"/>
    <col min="5" max="5" width="16.00390625" style="0" customWidth="1"/>
    <col min="6" max="6" width="19.00390625" style="0" customWidth="1"/>
  </cols>
  <sheetData>
    <row r="1" spans="1:8" ht="14.25">
      <c r="A1" s="41" t="s">
        <v>0</v>
      </c>
      <c r="B1" s="41"/>
      <c r="C1" s="4"/>
      <c r="D1" s="4"/>
      <c r="E1" s="4"/>
      <c r="F1" s="4"/>
      <c r="G1" s="4"/>
      <c r="H1" s="4"/>
    </row>
    <row r="2" spans="1:8" ht="14.25">
      <c r="A2" s="41"/>
      <c r="B2" s="41"/>
      <c r="C2" s="3"/>
      <c r="D2" s="4"/>
      <c r="E2" s="4"/>
      <c r="F2" s="4"/>
      <c r="G2" s="3"/>
      <c r="H2" s="4"/>
    </row>
    <row r="3" spans="1:8" ht="14.25">
      <c r="A3" s="41" t="s">
        <v>182</v>
      </c>
      <c r="B3" s="41"/>
      <c r="C3" s="4"/>
      <c r="D3" s="4"/>
      <c r="E3" s="4"/>
      <c r="F3" s="4"/>
      <c r="G3" s="4"/>
      <c r="H3" s="4"/>
    </row>
    <row r="4" spans="1:8" ht="14.25">
      <c r="A4" s="3"/>
      <c r="B4" s="40" t="s">
        <v>225</v>
      </c>
      <c r="C4" s="40"/>
      <c r="D4" s="40"/>
      <c r="E4" s="40"/>
      <c r="F4" s="40"/>
      <c r="G4" s="40"/>
      <c r="H4" s="40"/>
    </row>
    <row r="5" spans="1:8" ht="14.25">
      <c r="A5" s="41"/>
      <c r="B5" s="41"/>
      <c r="C5" s="4"/>
      <c r="D5" s="4"/>
      <c r="E5" s="4"/>
      <c r="F5" s="4"/>
      <c r="G5" s="4"/>
      <c r="H5" s="4"/>
    </row>
    <row r="6" spans="1:8" ht="15" customHeight="1">
      <c r="A6" s="40" t="s">
        <v>232</v>
      </c>
      <c r="B6" s="40"/>
      <c r="C6" s="40"/>
      <c r="D6" s="40"/>
      <c r="E6" s="40"/>
      <c r="F6" s="40"/>
      <c r="G6" s="4"/>
      <c r="H6" s="4"/>
    </row>
    <row r="7" spans="1:8" ht="14.25">
      <c r="A7" s="42" t="s">
        <v>231</v>
      </c>
      <c r="B7" s="42"/>
      <c r="C7" s="42"/>
      <c r="D7" s="42"/>
      <c r="E7" s="42"/>
      <c r="F7" s="42"/>
      <c r="G7" s="4"/>
      <c r="H7" s="4"/>
    </row>
    <row r="8" spans="1:8" ht="14.25">
      <c r="A8" s="7" t="s">
        <v>2</v>
      </c>
      <c r="B8" s="7" t="s">
        <v>3</v>
      </c>
      <c r="C8" s="7" t="s">
        <v>4</v>
      </c>
      <c r="D8" s="7" t="s">
        <v>5</v>
      </c>
      <c r="E8" s="7" t="s">
        <v>219</v>
      </c>
      <c r="F8" s="7" t="s">
        <v>220</v>
      </c>
      <c r="G8" s="4"/>
      <c r="H8" s="4"/>
    </row>
    <row r="9" spans="1:8" ht="14.25">
      <c r="A9" s="7">
        <v>1</v>
      </c>
      <c r="B9" s="7" t="s">
        <v>6</v>
      </c>
      <c r="C9" s="7">
        <v>1</v>
      </c>
      <c r="D9" s="7" t="s">
        <v>7</v>
      </c>
      <c r="E9" s="8">
        <v>74.97</v>
      </c>
      <c r="F9" s="8">
        <v>74.97</v>
      </c>
      <c r="G9" s="4"/>
      <c r="H9" s="4"/>
    </row>
    <row r="10" spans="1:8" ht="14.25">
      <c r="A10" s="7">
        <v>2</v>
      </c>
      <c r="B10" s="7" t="s">
        <v>8</v>
      </c>
      <c r="C10" s="7">
        <v>4</v>
      </c>
      <c r="D10" s="7" t="s">
        <v>9</v>
      </c>
      <c r="E10" s="8">
        <v>11.42</v>
      </c>
      <c r="F10" s="8">
        <v>45.68</v>
      </c>
      <c r="G10" s="4"/>
      <c r="H10" s="4"/>
    </row>
    <row r="11" spans="1:8" ht="14.25">
      <c r="A11" s="7">
        <v>3</v>
      </c>
      <c r="B11" s="7" t="s">
        <v>10</v>
      </c>
      <c r="C11" s="7">
        <v>4</v>
      </c>
      <c r="D11" s="7" t="s">
        <v>11</v>
      </c>
      <c r="E11" s="8">
        <v>0.13</v>
      </c>
      <c r="F11" s="8">
        <v>0.52</v>
      </c>
      <c r="G11" s="4"/>
      <c r="H11" s="4"/>
    </row>
    <row r="12" spans="1:8" ht="14.25">
      <c r="A12" s="7">
        <v>4</v>
      </c>
      <c r="B12" s="7" t="s">
        <v>12</v>
      </c>
      <c r="C12" s="7">
        <v>4</v>
      </c>
      <c r="D12" s="7" t="s">
        <v>9</v>
      </c>
      <c r="E12" s="8">
        <v>0.29</v>
      </c>
      <c r="F12" s="8">
        <v>2.32</v>
      </c>
      <c r="G12" s="4"/>
      <c r="H12" s="4"/>
    </row>
    <row r="13" spans="1:8" ht="14.25">
      <c r="A13" s="7">
        <v>5</v>
      </c>
      <c r="B13" s="7" t="s">
        <v>13</v>
      </c>
      <c r="C13" s="7">
        <v>4</v>
      </c>
      <c r="D13" s="7" t="s">
        <v>9</v>
      </c>
      <c r="E13" s="8">
        <v>0.14</v>
      </c>
      <c r="F13" s="8">
        <v>0.56</v>
      </c>
      <c r="G13" s="4"/>
      <c r="H13" s="4"/>
    </row>
    <row r="14" spans="1:8" ht="14.25">
      <c r="A14" s="7">
        <v>6</v>
      </c>
      <c r="B14" s="7" t="s">
        <v>14</v>
      </c>
      <c r="C14" s="7">
        <v>4</v>
      </c>
      <c r="D14" s="7" t="s">
        <v>9</v>
      </c>
      <c r="E14" s="8">
        <v>0.6</v>
      </c>
      <c r="F14" s="8">
        <v>2.4</v>
      </c>
      <c r="G14" s="4"/>
      <c r="H14" s="4"/>
    </row>
    <row r="15" spans="1:8" ht="14.25">
      <c r="A15" s="7">
        <v>7</v>
      </c>
      <c r="B15" s="7" t="s">
        <v>15</v>
      </c>
      <c r="C15" s="7">
        <v>6</v>
      </c>
      <c r="D15" s="7" t="s">
        <v>16</v>
      </c>
      <c r="E15" s="8">
        <v>0.35</v>
      </c>
      <c r="F15" s="8">
        <v>2.1</v>
      </c>
      <c r="G15" s="4"/>
      <c r="H15" s="4"/>
    </row>
    <row r="16" spans="1:8" ht="14.25">
      <c r="A16" s="7">
        <v>8</v>
      </c>
      <c r="B16" s="7" t="s">
        <v>83</v>
      </c>
      <c r="C16" s="7">
        <v>2</v>
      </c>
      <c r="D16" s="7" t="s">
        <v>9</v>
      </c>
      <c r="E16" s="8">
        <v>0.56</v>
      </c>
      <c r="F16" s="8">
        <v>1.12</v>
      </c>
      <c r="G16" s="4"/>
      <c r="H16" s="4"/>
    </row>
    <row r="17" spans="1:8" ht="14.25">
      <c r="A17" s="7">
        <v>10</v>
      </c>
      <c r="B17" s="7" t="s">
        <v>131</v>
      </c>
      <c r="C17" s="7">
        <v>1</v>
      </c>
      <c r="D17" s="7" t="s">
        <v>9</v>
      </c>
      <c r="E17" s="8">
        <v>59.13</v>
      </c>
      <c r="F17" s="8">
        <v>59.13</v>
      </c>
      <c r="G17" s="4"/>
      <c r="H17" s="4"/>
    </row>
    <row r="18" spans="1:8" ht="14.25">
      <c r="A18" s="7">
        <v>11</v>
      </c>
      <c r="B18" s="7" t="s">
        <v>117</v>
      </c>
      <c r="C18" s="7">
        <v>0.1</v>
      </c>
      <c r="D18" s="7" t="s">
        <v>218</v>
      </c>
      <c r="E18" s="8">
        <v>45.82</v>
      </c>
      <c r="F18" s="8">
        <v>4.58</v>
      </c>
      <c r="G18" s="4"/>
      <c r="H18" s="4"/>
    </row>
    <row r="19" spans="1:8" ht="14.25">
      <c r="A19" s="7">
        <v>12</v>
      </c>
      <c r="B19" s="7" t="s">
        <v>22</v>
      </c>
      <c r="C19" s="7">
        <v>0.2</v>
      </c>
      <c r="D19" s="7" t="s">
        <v>218</v>
      </c>
      <c r="E19" s="8">
        <v>45.82</v>
      </c>
      <c r="F19" s="8">
        <v>9.16</v>
      </c>
      <c r="G19" s="4"/>
      <c r="H19" s="4"/>
    </row>
    <row r="20" spans="1:8" ht="14.25">
      <c r="A20" s="7">
        <v>13</v>
      </c>
      <c r="B20" s="7" t="s">
        <v>23</v>
      </c>
      <c r="C20" s="7">
        <v>0.15</v>
      </c>
      <c r="D20" s="7" t="s">
        <v>218</v>
      </c>
      <c r="E20" s="8">
        <v>199.32</v>
      </c>
      <c r="F20" s="8">
        <v>29.9</v>
      </c>
      <c r="G20" s="4"/>
      <c r="H20" s="4"/>
    </row>
    <row r="21" spans="1:8" ht="14.25">
      <c r="A21" s="7">
        <v>15</v>
      </c>
      <c r="B21" s="7" t="s">
        <v>26</v>
      </c>
      <c r="C21" s="7">
        <v>0.2</v>
      </c>
      <c r="D21" s="7" t="s">
        <v>218</v>
      </c>
      <c r="E21" s="8">
        <v>622.4</v>
      </c>
      <c r="F21" s="8">
        <v>124.48</v>
      </c>
      <c r="G21" s="4"/>
      <c r="H21" s="4"/>
    </row>
    <row r="22" spans="1:8" ht="14.25">
      <c r="A22" s="7">
        <v>16</v>
      </c>
      <c r="B22" s="7" t="s">
        <v>27</v>
      </c>
      <c r="C22" s="7">
        <v>0.2</v>
      </c>
      <c r="D22" s="7" t="s">
        <v>218</v>
      </c>
      <c r="E22" s="8">
        <v>110</v>
      </c>
      <c r="F22" s="8">
        <v>22</v>
      </c>
      <c r="G22" s="4"/>
      <c r="H22" s="4"/>
    </row>
    <row r="23" spans="1:8" ht="14.25">
      <c r="A23" s="7">
        <v>17</v>
      </c>
      <c r="B23" s="7" t="s">
        <v>28</v>
      </c>
      <c r="C23" s="7">
        <v>4</v>
      </c>
      <c r="D23" s="7" t="s">
        <v>11</v>
      </c>
      <c r="E23" s="8">
        <v>0.57</v>
      </c>
      <c r="F23" s="8">
        <v>2.28</v>
      </c>
      <c r="G23" s="4"/>
      <c r="H23" s="4"/>
    </row>
    <row r="24" spans="1:8" ht="14.25">
      <c r="A24" s="7">
        <v>18</v>
      </c>
      <c r="B24" s="7" t="s">
        <v>29</v>
      </c>
      <c r="C24" s="7">
        <v>1</v>
      </c>
      <c r="D24" s="7" t="s">
        <v>11</v>
      </c>
      <c r="E24" s="8">
        <v>0.18</v>
      </c>
      <c r="F24" s="8">
        <v>0.18</v>
      </c>
      <c r="G24" s="4"/>
      <c r="H24" s="4"/>
    </row>
    <row r="25" spans="1:8" ht="14.25">
      <c r="A25" s="7">
        <v>19</v>
      </c>
      <c r="B25" s="7" t="s">
        <v>123</v>
      </c>
      <c r="C25" s="7">
        <v>1</v>
      </c>
      <c r="D25" s="7" t="s">
        <v>9</v>
      </c>
      <c r="E25" s="8">
        <v>0.5</v>
      </c>
      <c r="F25" s="8">
        <v>0.5</v>
      </c>
      <c r="G25" s="4"/>
      <c r="H25" s="4"/>
    </row>
    <row r="26" spans="1:8" ht="14.25">
      <c r="A26" s="7">
        <v>20</v>
      </c>
      <c r="B26" s="7" t="s">
        <v>132</v>
      </c>
      <c r="C26" s="7">
        <v>3</v>
      </c>
      <c r="D26" s="7" t="s">
        <v>16</v>
      </c>
      <c r="E26" s="8">
        <v>7.79</v>
      </c>
      <c r="F26" s="8">
        <v>7.79</v>
      </c>
      <c r="G26" s="4"/>
      <c r="H26" s="4"/>
    </row>
    <row r="27" spans="1:8" ht="14.25">
      <c r="A27" s="7">
        <v>21</v>
      </c>
      <c r="B27" s="7" t="s">
        <v>34</v>
      </c>
      <c r="C27" s="7">
        <v>1</v>
      </c>
      <c r="D27" s="7" t="s">
        <v>9</v>
      </c>
      <c r="E27" s="8">
        <v>2.24</v>
      </c>
      <c r="F27" s="8">
        <v>2.24</v>
      </c>
      <c r="G27" s="4"/>
      <c r="H27" s="4"/>
    </row>
    <row r="28" spans="1:8" ht="14.25">
      <c r="A28" s="7">
        <v>22</v>
      </c>
      <c r="B28" s="7" t="s">
        <v>35</v>
      </c>
      <c r="C28" s="7">
        <v>1</v>
      </c>
      <c r="D28" s="7" t="s">
        <v>9</v>
      </c>
      <c r="E28" s="8">
        <v>0.64</v>
      </c>
      <c r="F28" s="8">
        <v>0.64</v>
      </c>
      <c r="G28" s="4"/>
      <c r="H28" s="4"/>
    </row>
    <row r="29" spans="1:8" ht="14.25">
      <c r="A29" s="7">
        <v>23</v>
      </c>
      <c r="B29" s="7" t="s">
        <v>37</v>
      </c>
      <c r="C29" s="7">
        <v>1</v>
      </c>
      <c r="D29" s="7" t="s">
        <v>9</v>
      </c>
      <c r="E29" s="8">
        <v>7.64</v>
      </c>
      <c r="F29" s="8">
        <v>7.64</v>
      </c>
      <c r="G29" s="4"/>
      <c r="H29" s="4"/>
    </row>
    <row r="30" spans="1:8" ht="14.25">
      <c r="A30" s="7">
        <v>24</v>
      </c>
      <c r="B30" s="7" t="s">
        <v>38</v>
      </c>
      <c r="C30" s="7">
        <v>1</v>
      </c>
      <c r="D30" s="7" t="s">
        <v>39</v>
      </c>
      <c r="E30" s="8">
        <v>6.91</v>
      </c>
      <c r="F30" s="8">
        <v>6.91</v>
      </c>
      <c r="G30" s="4"/>
      <c r="H30" s="4"/>
    </row>
    <row r="31" spans="1:8" ht="14.25">
      <c r="A31" s="7">
        <v>25</v>
      </c>
      <c r="B31" s="7" t="s">
        <v>86</v>
      </c>
      <c r="C31" s="7">
        <v>1</v>
      </c>
      <c r="D31" s="7" t="s">
        <v>9</v>
      </c>
      <c r="E31" s="8">
        <v>0.3</v>
      </c>
      <c r="F31" s="8">
        <v>0.3</v>
      </c>
      <c r="G31" s="4"/>
      <c r="H31" s="4"/>
    </row>
    <row r="32" spans="1:8" ht="14.25">
      <c r="A32" s="7">
        <v>26</v>
      </c>
      <c r="B32" s="7" t="s">
        <v>42</v>
      </c>
      <c r="C32" s="7">
        <v>1</v>
      </c>
      <c r="D32" s="7" t="s">
        <v>9</v>
      </c>
      <c r="E32" s="8">
        <v>0.4</v>
      </c>
      <c r="F32" s="8">
        <v>0.4</v>
      </c>
      <c r="G32" s="4"/>
      <c r="H32" s="4"/>
    </row>
    <row r="33" spans="1:8" ht="14.25">
      <c r="A33" s="7">
        <v>27</v>
      </c>
      <c r="B33" s="7" t="s">
        <v>41</v>
      </c>
      <c r="C33" s="7">
        <v>1</v>
      </c>
      <c r="D33" s="7" t="s">
        <v>9</v>
      </c>
      <c r="E33" s="8">
        <v>0.23</v>
      </c>
      <c r="F33" s="8">
        <v>0.23</v>
      </c>
      <c r="G33" s="4"/>
      <c r="H33" s="4"/>
    </row>
    <row r="34" spans="1:8" ht="14.25">
      <c r="A34" s="7">
        <v>28</v>
      </c>
      <c r="B34" s="7" t="s">
        <v>43</v>
      </c>
      <c r="C34" s="7">
        <v>1</v>
      </c>
      <c r="D34" s="7" t="s">
        <v>44</v>
      </c>
      <c r="E34" s="8">
        <v>1.95</v>
      </c>
      <c r="F34" s="8">
        <v>1.95</v>
      </c>
      <c r="G34" s="4"/>
      <c r="H34" s="4"/>
    </row>
    <row r="35" spans="1:8" ht="14.25">
      <c r="A35" s="9">
        <v>29</v>
      </c>
      <c r="B35" s="9" t="s">
        <v>125</v>
      </c>
      <c r="C35" s="7"/>
      <c r="D35" s="7"/>
      <c r="E35" s="8"/>
      <c r="F35" s="8"/>
      <c r="G35" s="4"/>
      <c r="H35" s="4"/>
    </row>
    <row r="36" spans="1:8" ht="14.25">
      <c r="A36" s="7"/>
      <c r="B36" s="9" t="s">
        <v>214</v>
      </c>
      <c r="C36" s="7"/>
      <c r="D36" s="7"/>
      <c r="E36" s="8"/>
      <c r="F36" s="8">
        <f>SUM(F9+F10+F11+F12+F13+F14+F15+F16+F17+F18+F19+F20+F21+F22+F23+F24+F25+F26+F27+F28+F29+F30+F31+F32+F34+F33+F3)</f>
        <v>409.98</v>
      </c>
      <c r="G36" s="4"/>
      <c r="H36" s="4"/>
    </row>
    <row r="37" spans="1:8" ht="14.25">
      <c r="A37" s="4"/>
      <c r="B37" s="27" t="s">
        <v>240</v>
      </c>
      <c r="C37" s="7"/>
      <c r="D37" s="7"/>
      <c r="E37" s="8"/>
      <c r="F37" s="8">
        <v>80.6</v>
      </c>
      <c r="G37" s="4"/>
      <c r="H37" s="4"/>
    </row>
    <row r="38" spans="1:8" ht="14.25">
      <c r="A38" s="4"/>
      <c r="B38" s="7" t="s">
        <v>241</v>
      </c>
      <c r="C38" s="7"/>
      <c r="D38" s="7"/>
      <c r="E38" s="7"/>
      <c r="F38" s="7">
        <v>196.23</v>
      </c>
      <c r="G38" s="4"/>
      <c r="H38" s="4"/>
    </row>
    <row r="39" spans="2:6" ht="15.75">
      <c r="B39" s="7" t="s">
        <v>243</v>
      </c>
      <c r="C39" s="33"/>
      <c r="D39" s="33"/>
      <c r="E39" s="33"/>
      <c r="F39" s="38">
        <f>SUM(F36+F37+F38)</f>
        <v>686.8100000000001</v>
      </c>
    </row>
  </sheetData>
  <mergeCells count="6">
    <mergeCell ref="A7:F7"/>
    <mergeCell ref="A6:F6"/>
    <mergeCell ref="A1:B2"/>
    <mergeCell ref="A3:B3"/>
    <mergeCell ref="A5:B5"/>
    <mergeCell ref="B4:H4"/>
  </mergeCells>
  <printOptions/>
  <pageMargins left="0.28" right="0.19" top="0.25" bottom="0.45" header="0.27" footer="0.5"/>
  <pageSetup horizontalDpi="200" verticalDpi="2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9">
      <selection activeCell="B37" sqref="B37:B39"/>
    </sheetView>
  </sheetViews>
  <sheetFormatPr defaultColWidth="9.140625" defaultRowHeight="12.75"/>
  <cols>
    <col min="1" max="1" width="5.57421875" style="0" customWidth="1"/>
    <col min="2" max="2" width="30.421875" style="0" customWidth="1"/>
    <col min="3" max="3" width="9.421875" style="0" customWidth="1"/>
    <col min="4" max="4" width="7.7109375" style="0" customWidth="1"/>
    <col min="5" max="5" width="16.140625" style="0" customWidth="1"/>
    <col min="6" max="6" width="19.28125" style="0" customWidth="1"/>
  </cols>
  <sheetData>
    <row r="1" spans="1:8" ht="14.25">
      <c r="A1" s="41" t="s">
        <v>0</v>
      </c>
      <c r="B1" s="41"/>
      <c r="C1" s="4"/>
      <c r="D1" s="4"/>
      <c r="E1" s="4"/>
      <c r="F1" s="4"/>
      <c r="G1" s="4"/>
      <c r="H1" s="4"/>
    </row>
    <row r="2" spans="1:8" ht="14.25">
      <c r="A2" s="41"/>
      <c r="B2" s="41"/>
      <c r="C2" s="3"/>
      <c r="D2" s="4"/>
      <c r="E2" s="4"/>
      <c r="F2" s="4"/>
      <c r="G2" s="3"/>
      <c r="H2" s="4"/>
    </row>
    <row r="3" spans="1:8" ht="14.25">
      <c r="A3" s="41" t="s">
        <v>164</v>
      </c>
      <c r="B3" s="41"/>
      <c r="C3" s="4"/>
      <c r="D3" s="4"/>
      <c r="E3" s="4"/>
      <c r="F3" s="4"/>
      <c r="G3" s="4"/>
      <c r="H3" s="4"/>
    </row>
    <row r="4" spans="1:8" ht="14.25">
      <c r="A4" s="3"/>
      <c r="B4" s="40"/>
      <c r="C4" s="40"/>
      <c r="D4" s="40"/>
      <c r="E4" s="40"/>
      <c r="F4" s="40"/>
      <c r="G4" s="40"/>
      <c r="H4" s="40"/>
    </row>
    <row r="5" spans="1:8" ht="14.25">
      <c r="A5" s="44" t="s">
        <v>224</v>
      </c>
      <c r="B5" s="44"/>
      <c r="C5" s="4"/>
      <c r="D5" s="4"/>
      <c r="E5" s="4"/>
      <c r="F5" s="4"/>
      <c r="G5" s="4"/>
      <c r="H5" s="4"/>
    </row>
    <row r="6" spans="1:8" ht="27" customHeight="1">
      <c r="A6" s="40" t="s">
        <v>135</v>
      </c>
      <c r="B6" s="40"/>
      <c r="C6" s="40"/>
      <c r="D6" s="40"/>
      <c r="E6" s="40"/>
      <c r="F6" s="40"/>
      <c r="G6" s="4"/>
      <c r="H6" s="4"/>
    </row>
    <row r="7" spans="1:8" ht="14.25">
      <c r="A7" s="5"/>
      <c r="B7" s="5"/>
      <c r="C7" s="4"/>
      <c r="D7" s="4"/>
      <c r="E7" s="4"/>
      <c r="F7" s="4"/>
      <c r="G7" s="4"/>
      <c r="H7" s="4"/>
    </row>
    <row r="8" spans="1:8" ht="14.25">
      <c r="A8" s="7" t="s">
        <v>2</v>
      </c>
      <c r="B8" s="7" t="s">
        <v>3</v>
      </c>
      <c r="C8" s="7" t="s">
        <v>4</v>
      </c>
      <c r="D8" s="7" t="s">
        <v>5</v>
      </c>
      <c r="E8" s="7" t="s">
        <v>219</v>
      </c>
      <c r="F8" s="7" t="s">
        <v>220</v>
      </c>
      <c r="G8" s="4"/>
      <c r="H8" s="4"/>
    </row>
    <row r="9" spans="1:8" ht="14.25">
      <c r="A9" s="7">
        <v>1</v>
      </c>
      <c r="B9" s="7" t="s">
        <v>6</v>
      </c>
      <c r="C9" s="7">
        <v>1</v>
      </c>
      <c r="D9" s="7" t="s">
        <v>7</v>
      </c>
      <c r="E9" s="8">
        <v>74.97</v>
      </c>
      <c r="F9" s="8">
        <v>74.97</v>
      </c>
      <c r="G9" s="4"/>
      <c r="H9" s="4"/>
    </row>
    <row r="10" spans="1:8" ht="14.25">
      <c r="A10" s="7">
        <v>2</v>
      </c>
      <c r="B10" s="7" t="s">
        <v>8</v>
      </c>
      <c r="C10" s="7">
        <v>4</v>
      </c>
      <c r="D10" s="7" t="s">
        <v>9</v>
      </c>
      <c r="E10" s="8">
        <v>11.42</v>
      </c>
      <c r="F10" s="8">
        <v>45.68</v>
      </c>
      <c r="G10" s="4"/>
      <c r="H10" s="4"/>
    </row>
    <row r="11" spans="1:8" ht="14.25">
      <c r="A11" s="7">
        <v>3</v>
      </c>
      <c r="B11" s="7" t="s">
        <v>10</v>
      </c>
      <c r="C11" s="7">
        <v>8</v>
      </c>
      <c r="D11" s="7" t="s">
        <v>11</v>
      </c>
      <c r="E11" s="8">
        <v>0.13</v>
      </c>
      <c r="F11" s="8">
        <v>1.04</v>
      </c>
      <c r="G11" s="4"/>
      <c r="H11" s="4"/>
    </row>
    <row r="12" spans="1:8" ht="14.25">
      <c r="A12" s="7">
        <v>4</v>
      </c>
      <c r="B12" s="7" t="s">
        <v>12</v>
      </c>
      <c r="C12" s="7">
        <v>8</v>
      </c>
      <c r="D12" s="7" t="s">
        <v>9</v>
      </c>
      <c r="E12" s="8">
        <v>0.29</v>
      </c>
      <c r="F12" s="8">
        <v>2.32</v>
      </c>
      <c r="G12" s="4"/>
      <c r="H12" s="4"/>
    </row>
    <row r="13" spans="1:8" ht="14.25">
      <c r="A13" s="7">
        <v>5</v>
      </c>
      <c r="B13" s="7" t="s">
        <v>13</v>
      </c>
      <c r="C13" s="7">
        <v>8</v>
      </c>
      <c r="D13" s="7" t="s">
        <v>9</v>
      </c>
      <c r="E13" s="8">
        <v>0.14</v>
      </c>
      <c r="F13" s="8">
        <v>1.12</v>
      </c>
      <c r="G13" s="4"/>
      <c r="H13" s="4"/>
    </row>
    <row r="14" spans="1:8" ht="14.25">
      <c r="A14" s="7">
        <v>6</v>
      </c>
      <c r="B14" s="7" t="s">
        <v>14</v>
      </c>
      <c r="C14" s="7">
        <v>4</v>
      </c>
      <c r="D14" s="7" t="s">
        <v>9</v>
      </c>
      <c r="E14" s="8">
        <v>0.6</v>
      </c>
      <c r="F14" s="8">
        <v>2.4</v>
      </c>
      <c r="G14" s="4"/>
      <c r="H14" s="4"/>
    </row>
    <row r="15" spans="1:8" ht="14.25">
      <c r="A15" s="7">
        <v>7</v>
      </c>
      <c r="B15" s="7" t="s">
        <v>15</v>
      </c>
      <c r="C15" s="7">
        <v>6</v>
      </c>
      <c r="D15" s="7" t="s">
        <v>16</v>
      </c>
      <c r="E15" s="8">
        <v>0.35</v>
      </c>
      <c r="F15" s="8">
        <v>2.1</v>
      </c>
      <c r="G15" s="4"/>
      <c r="H15" s="4"/>
    </row>
    <row r="16" spans="1:8" ht="14.25">
      <c r="A16" s="7">
        <v>8</v>
      </c>
      <c r="B16" s="7" t="s">
        <v>83</v>
      </c>
      <c r="C16" s="7">
        <v>2</v>
      </c>
      <c r="D16" s="7" t="s">
        <v>9</v>
      </c>
      <c r="E16" s="8">
        <v>0.56</v>
      </c>
      <c r="F16" s="8">
        <v>1.12</v>
      </c>
      <c r="G16" s="4"/>
      <c r="H16" s="4"/>
    </row>
    <row r="17" spans="1:8" ht="14.25">
      <c r="A17" s="7">
        <v>9</v>
      </c>
      <c r="B17" s="7" t="s">
        <v>131</v>
      </c>
      <c r="C17" s="7">
        <v>1</v>
      </c>
      <c r="D17" s="7" t="s">
        <v>9</v>
      </c>
      <c r="E17" s="8">
        <v>59.13</v>
      </c>
      <c r="F17" s="8">
        <v>59.13</v>
      </c>
      <c r="G17" s="4"/>
      <c r="H17" s="4"/>
    </row>
    <row r="18" spans="1:8" ht="14.25">
      <c r="A18" s="7">
        <v>10</v>
      </c>
      <c r="B18" s="7" t="s">
        <v>68</v>
      </c>
      <c r="C18" s="7">
        <v>0.1</v>
      </c>
      <c r="D18" s="7" t="s">
        <v>218</v>
      </c>
      <c r="E18" s="8">
        <v>45.82</v>
      </c>
      <c r="F18" s="8">
        <v>4.58</v>
      </c>
      <c r="G18" s="4"/>
      <c r="H18" s="4"/>
    </row>
    <row r="19" spans="1:8" ht="14.25">
      <c r="A19" s="7">
        <v>11</v>
      </c>
      <c r="B19" s="7" t="s">
        <v>22</v>
      </c>
      <c r="C19" s="7">
        <v>0.2</v>
      </c>
      <c r="D19" s="7" t="s">
        <v>218</v>
      </c>
      <c r="E19" s="8">
        <v>45.82</v>
      </c>
      <c r="F19" s="8">
        <v>9.16</v>
      </c>
      <c r="G19" s="4"/>
      <c r="H19" s="4"/>
    </row>
    <row r="20" spans="1:8" ht="14.25">
      <c r="A20" s="7">
        <v>12</v>
      </c>
      <c r="B20" s="7" t="s">
        <v>151</v>
      </c>
      <c r="C20" s="7">
        <v>0.15</v>
      </c>
      <c r="D20" s="7" t="s">
        <v>218</v>
      </c>
      <c r="E20" s="8">
        <v>199.32</v>
      </c>
      <c r="F20" s="8">
        <v>29.9</v>
      </c>
      <c r="G20" s="4"/>
      <c r="H20" s="4"/>
    </row>
    <row r="21" spans="1:8" ht="14.25">
      <c r="A21" s="7">
        <v>13</v>
      </c>
      <c r="B21" s="7" t="s">
        <v>26</v>
      </c>
      <c r="C21" s="7">
        <v>0.2</v>
      </c>
      <c r="D21" s="7" t="s">
        <v>218</v>
      </c>
      <c r="E21" s="8">
        <v>622.4</v>
      </c>
      <c r="F21" s="8">
        <v>124.48</v>
      </c>
      <c r="G21" s="4"/>
      <c r="H21" s="4"/>
    </row>
    <row r="22" spans="1:8" ht="14.25">
      <c r="A22" s="7">
        <v>14</v>
      </c>
      <c r="B22" s="7" t="s">
        <v>27</v>
      </c>
      <c r="C22" s="7">
        <v>0.2</v>
      </c>
      <c r="D22" s="7" t="s">
        <v>218</v>
      </c>
      <c r="E22" s="8">
        <v>110</v>
      </c>
      <c r="F22" s="8">
        <v>22</v>
      </c>
      <c r="G22" s="4"/>
      <c r="H22" s="4"/>
    </row>
    <row r="23" spans="1:8" ht="14.25">
      <c r="A23" s="7">
        <v>15</v>
      </c>
      <c r="B23" s="7" t="s">
        <v>28</v>
      </c>
      <c r="C23" s="7">
        <v>10</v>
      </c>
      <c r="D23" s="7" t="s">
        <v>11</v>
      </c>
      <c r="E23" s="8">
        <v>0.57</v>
      </c>
      <c r="F23" s="8">
        <v>5.7</v>
      </c>
      <c r="G23" s="4"/>
      <c r="H23" s="4"/>
    </row>
    <row r="24" spans="1:8" ht="14.25">
      <c r="A24" s="7">
        <v>16</v>
      </c>
      <c r="B24" s="7" t="s">
        <v>29</v>
      </c>
      <c r="C24" s="7">
        <v>2</v>
      </c>
      <c r="D24" s="7" t="s">
        <v>11</v>
      </c>
      <c r="E24" s="8">
        <v>0.18</v>
      </c>
      <c r="F24" s="8">
        <v>0.36</v>
      </c>
      <c r="G24" s="4"/>
      <c r="H24" s="4"/>
    </row>
    <row r="25" spans="1:8" ht="14.25">
      <c r="A25" s="7">
        <v>17</v>
      </c>
      <c r="B25" s="7" t="s">
        <v>123</v>
      </c>
      <c r="C25" s="7">
        <v>1</v>
      </c>
      <c r="D25" s="7" t="s">
        <v>9</v>
      </c>
      <c r="E25" s="8">
        <v>0.5</v>
      </c>
      <c r="F25" s="8">
        <v>0.5</v>
      </c>
      <c r="G25" s="4"/>
      <c r="H25" s="4"/>
    </row>
    <row r="26" spans="1:8" ht="14.25">
      <c r="A26" s="7">
        <v>18</v>
      </c>
      <c r="B26" s="7" t="s">
        <v>132</v>
      </c>
      <c r="C26" s="7">
        <v>3</v>
      </c>
      <c r="D26" s="7" t="s">
        <v>16</v>
      </c>
      <c r="E26" s="8">
        <v>7.79</v>
      </c>
      <c r="F26" s="8">
        <v>7.79</v>
      </c>
      <c r="G26" s="4"/>
      <c r="H26" s="4"/>
    </row>
    <row r="27" spans="1:8" ht="14.25">
      <c r="A27" s="7">
        <v>19</v>
      </c>
      <c r="B27" s="7" t="s">
        <v>34</v>
      </c>
      <c r="C27" s="7">
        <v>1</v>
      </c>
      <c r="D27" s="7" t="s">
        <v>9</v>
      </c>
      <c r="E27" s="8">
        <v>2.24</v>
      </c>
      <c r="F27" s="8">
        <v>2.24</v>
      </c>
      <c r="G27" s="4"/>
      <c r="H27" s="4"/>
    </row>
    <row r="28" spans="1:8" ht="14.25">
      <c r="A28" s="7">
        <v>20</v>
      </c>
      <c r="B28" s="7" t="s">
        <v>35</v>
      </c>
      <c r="C28" s="7">
        <v>1</v>
      </c>
      <c r="D28" s="7" t="s">
        <v>9</v>
      </c>
      <c r="E28" s="8">
        <v>0.64</v>
      </c>
      <c r="F28" s="8">
        <v>0.64</v>
      </c>
      <c r="G28" s="4"/>
      <c r="H28" s="4"/>
    </row>
    <row r="29" spans="1:8" ht="14.25">
      <c r="A29" s="7">
        <v>21</v>
      </c>
      <c r="B29" s="7" t="s">
        <v>86</v>
      </c>
      <c r="C29" s="7">
        <v>1</v>
      </c>
      <c r="D29" s="7" t="s">
        <v>9</v>
      </c>
      <c r="E29" s="8">
        <v>0.3</v>
      </c>
      <c r="F29" s="8">
        <v>0.3</v>
      </c>
      <c r="G29" s="4"/>
      <c r="H29" s="4"/>
    </row>
    <row r="30" spans="1:8" ht="14.25">
      <c r="A30" s="7">
        <v>22</v>
      </c>
      <c r="B30" s="7" t="s">
        <v>42</v>
      </c>
      <c r="C30" s="7">
        <v>1</v>
      </c>
      <c r="D30" s="7" t="s">
        <v>9</v>
      </c>
      <c r="E30" s="8">
        <v>0.4</v>
      </c>
      <c r="F30" s="8">
        <v>0.4</v>
      </c>
      <c r="G30" s="4"/>
      <c r="H30" s="4"/>
    </row>
    <row r="31" spans="1:8" ht="14.25">
      <c r="A31" s="7">
        <v>23</v>
      </c>
      <c r="B31" s="7" t="s">
        <v>41</v>
      </c>
      <c r="C31" s="7">
        <v>1</v>
      </c>
      <c r="D31" s="7" t="s">
        <v>9</v>
      </c>
      <c r="E31" s="8">
        <v>0.23</v>
      </c>
      <c r="F31" s="8">
        <v>0.23</v>
      </c>
      <c r="G31" s="4"/>
      <c r="H31" s="4"/>
    </row>
    <row r="32" spans="1:8" ht="14.25">
      <c r="A32" s="7">
        <v>24</v>
      </c>
      <c r="B32" s="7" t="s">
        <v>43</v>
      </c>
      <c r="C32" s="7">
        <v>1</v>
      </c>
      <c r="D32" s="7" t="s">
        <v>44</v>
      </c>
      <c r="E32" s="8">
        <v>1.95</v>
      </c>
      <c r="F32" s="8">
        <v>1.95</v>
      </c>
      <c r="G32" s="4"/>
      <c r="H32" s="4"/>
    </row>
    <row r="33" spans="1:8" ht="14.25">
      <c r="A33" s="9">
        <v>25</v>
      </c>
      <c r="B33" s="9" t="s">
        <v>125</v>
      </c>
      <c r="C33" s="7"/>
      <c r="D33" s="7"/>
      <c r="E33" s="8"/>
      <c r="F33" s="8"/>
      <c r="G33" s="4"/>
      <c r="H33" s="4"/>
    </row>
    <row r="34" spans="1:8" ht="14.25">
      <c r="A34" s="9">
        <v>26</v>
      </c>
      <c r="B34" s="9" t="s">
        <v>199</v>
      </c>
      <c r="C34" s="9">
        <v>1</v>
      </c>
      <c r="D34" s="9" t="s">
        <v>9</v>
      </c>
      <c r="E34" s="15">
        <v>700</v>
      </c>
      <c r="F34" s="15">
        <v>700</v>
      </c>
      <c r="G34" s="4"/>
      <c r="H34" s="4"/>
    </row>
    <row r="35" spans="1:8" ht="14.25">
      <c r="A35" s="9">
        <v>27</v>
      </c>
      <c r="B35" s="9" t="s">
        <v>136</v>
      </c>
      <c r="C35" s="9">
        <v>4</v>
      </c>
      <c r="D35" s="9" t="s">
        <v>9</v>
      </c>
      <c r="E35" s="8">
        <v>35</v>
      </c>
      <c r="F35" s="8">
        <v>140</v>
      </c>
      <c r="G35" s="4"/>
      <c r="H35" s="4"/>
    </row>
    <row r="36" spans="1:8" ht="14.25">
      <c r="A36" s="7"/>
      <c r="B36" s="7" t="s">
        <v>214</v>
      </c>
      <c r="C36" s="7"/>
      <c r="D36" s="7"/>
      <c r="E36" s="8"/>
      <c r="F36" s="8">
        <f>SUM(F9+F10+F11+F12+F13+F14+F15+F16+F17+F18+F19+F20+F21+F22+F23+F24+F25+F26+F27+F28+F29+F30+F31+F32+F33+F34+F35)</f>
        <v>1240.1100000000001</v>
      </c>
      <c r="G36" s="4"/>
      <c r="H36" s="4"/>
    </row>
    <row r="37" spans="1:8" ht="14.25">
      <c r="A37" s="4"/>
      <c r="B37" s="27" t="s">
        <v>240</v>
      </c>
      <c r="C37" s="7"/>
      <c r="D37" s="7"/>
      <c r="E37" s="7"/>
      <c r="F37" s="8">
        <v>161.2</v>
      </c>
      <c r="G37" s="4"/>
      <c r="H37" s="4"/>
    </row>
    <row r="38" spans="1:8" ht="14.25">
      <c r="A38" s="4"/>
      <c r="B38" s="7" t="s">
        <v>241</v>
      </c>
      <c r="C38" s="7"/>
      <c r="D38" s="7"/>
      <c r="E38" s="7"/>
      <c r="F38" s="8">
        <v>560.52</v>
      </c>
      <c r="G38" s="4"/>
      <c r="H38" s="4"/>
    </row>
    <row r="39" spans="2:6" ht="15.75">
      <c r="B39" s="7" t="s">
        <v>242</v>
      </c>
      <c r="C39" s="33"/>
      <c r="D39" s="33"/>
      <c r="E39" s="33"/>
      <c r="F39" s="38">
        <f>SUM(F36+F37+F38)</f>
        <v>1961.8300000000002</v>
      </c>
    </row>
  </sheetData>
  <mergeCells count="5">
    <mergeCell ref="A6:F6"/>
    <mergeCell ref="A1:B2"/>
    <mergeCell ref="A3:B3"/>
    <mergeCell ref="A5:B5"/>
    <mergeCell ref="B4:H4"/>
  </mergeCells>
  <printOptions/>
  <pageMargins left="0.46" right="0.75" top="0.44" bottom="1" header="0.5" footer="0.5"/>
  <pageSetup horizontalDpi="200" verticalDpi="2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9">
      <selection activeCell="B36" sqref="B36:B38"/>
    </sheetView>
  </sheetViews>
  <sheetFormatPr defaultColWidth="9.140625" defaultRowHeight="12.75"/>
  <cols>
    <col min="1" max="1" width="6.28125" style="0" customWidth="1"/>
    <col min="2" max="2" width="29.8515625" style="0" customWidth="1"/>
    <col min="3" max="3" width="8.8515625" style="0" customWidth="1"/>
    <col min="4" max="4" width="7.8515625" style="0" customWidth="1"/>
    <col min="5" max="5" width="16.28125" style="0" customWidth="1"/>
    <col min="6" max="6" width="19.7109375" style="0" customWidth="1"/>
  </cols>
  <sheetData>
    <row r="1" spans="1:8" ht="14.25">
      <c r="A1" s="41" t="s">
        <v>0</v>
      </c>
      <c r="B1" s="41"/>
      <c r="C1" s="4"/>
      <c r="D1" s="4"/>
      <c r="E1" s="4"/>
      <c r="F1" s="4"/>
      <c r="G1" s="4"/>
      <c r="H1" s="4"/>
    </row>
    <row r="2" spans="1:8" ht="14.25">
      <c r="A2" s="41"/>
      <c r="B2" s="41"/>
      <c r="C2" s="3"/>
      <c r="D2" s="4"/>
      <c r="E2" s="4"/>
      <c r="F2" s="4"/>
      <c r="G2" s="3"/>
      <c r="H2" s="4"/>
    </row>
    <row r="3" spans="1:8" ht="14.25">
      <c r="A3" s="41" t="s">
        <v>164</v>
      </c>
      <c r="B3" s="41"/>
      <c r="C3" s="4"/>
      <c r="D3" s="4"/>
      <c r="E3" s="4"/>
      <c r="F3" s="4"/>
      <c r="G3" s="4"/>
      <c r="H3" s="4"/>
    </row>
    <row r="4" spans="1:8" ht="14.25">
      <c r="A4" s="3"/>
      <c r="B4" s="40"/>
      <c r="C4" s="40"/>
      <c r="D4" s="40"/>
      <c r="E4" s="40"/>
      <c r="F4" s="40"/>
      <c r="G4" s="40"/>
      <c r="H4" s="40"/>
    </row>
    <row r="5" spans="1:8" ht="14.25">
      <c r="A5" s="44" t="s">
        <v>224</v>
      </c>
      <c r="B5" s="44"/>
      <c r="C5" s="4"/>
      <c r="D5" s="4"/>
      <c r="E5" s="4"/>
      <c r="F5" s="4"/>
      <c r="G5" s="4"/>
      <c r="H5" s="4"/>
    </row>
    <row r="6" spans="1:8" ht="27" customHeight="1">
      <c r="A6" s="40" t="s">
        <v>210</v>
      </c>
      <c r="B6" s="40"/>
      <c r="C6" s="40"/>
      <c r="D6" s="40"/>
      <c r="E6" s="40"/>
      <c r="F6" s="40"/>
      <c r="G6" s="4"/>
      <c r="H6" s="4"/>
    </row>
    <row r="7" spans="1:8" ht="14.25">
      <c r="A7" s="5"/>
      <c r="B7" s="5"/>
      <c r="C7" s="4"/>
      <c r="D7" s="4"/>
      <c r="E7" s="4"/>
      <c r="F7" s="4"/>
      <c r="G7" s="4"/>
      <c r="H7" s="4"/>
    </row>
    <row r="8" spans="1:8" ht="14.25">
      <c r="A8" s="7" t="s">
        <v>2</v>
      </c>
      <c r="B8" s="7" t="s">
        <v>3</v>
      </c>
      <c r="C8" s="7" t="s">
        <v>4</v>
      </c>
      <c r="D8" s="7" t="s">
        <v>5</v>
      </c>
      <c r="E8" s="7" t="s">
        <v>219</v>
      </c>
      <c r="F8" s="7" t="s">
        <v>220</v>
      </c>
      <c r="G8" s="4"/>
      <c r="H8" s="4"/>
    </row>
    <row r="9" spans="1:8" ht="14.25">
      <c r="A9" s="7">
        <v>1</v>
      </c>
      <c r="B9" s="7" t="s">
        <v>6</v>
      </c>
      <c r="C9" s="7">
        <v>1</v>
      </c>
      <c r="D9" s="7" t="s">
        <v>7</v>
      </c>
      <c r="E9" s="8">
        <v>74.97</v>
      </c>
      <c r="F9" s="8">
        <v>74.97</v>
      </c>
      <c r="G9" s="4"/>
      <c r="H9" s="4"/>
    </row>
    <row r="10" spans="1:8" ht="14.25">
      <c r="A10" s="7">
        <v>2</v>
      </c>
      <c r="B10" s="7" t="s">
        <v>8</v>
      </c>
      <c r="C10" s="7">
        <v>4</v>
      </c>
      <c r="D10" s="7" t="s">
        <v>9</v>
      </c>
      <c r="E10" s="8">
        <v>11.42</v>
      </c>
      <c r="F10" s="8">
        <v>45.68</v>
      </c>
      <c r="G10" s="4"/>
      <c r="H10" s="4"/>
    </row>
    <row r="11" spans="1:8" ht="14.25">
      <c r="A11" s="7">
        <v>3</v>
      </c>
      <c r="B11" s="7" t="s">
        <v>10</v>
      </c>
      <c r="C11" s="7">
        <v>8</v>
      </c>
      <c r="D11" s="7" t="s">
        <v>11</v>
      </c>
      <c r="E11" s="8">
        <v>0.13</v>
      </c>
      <c r="F11" s="8">
        <v>1.04</v>
      </c>
      <c r="G11" s="4"/>
      <c r="H11" s="4"/>
    </row>
    <row r="12" spans="1:8" ht="14.25">
      <c r="A12" s="7">
        <v>4</v>
      </c>
      <c r="B12" s="7" t="s">
        <v>12</v>
      </c>
      <c r="C12" s="7">
        <v>8</v>
      </c>
      <c r="D12" s="7" t="s">
        <v>9</v>
      </c>
      <c r="E12" s="8">
        <v>0.29</v>
      </c>
      <c r="F12" s="8">
        <v>2.32</v>
      </c>
      <c r="G12" s="4"/>
      <c r="H12" s="4"/>
    </row>
    <row r="13" spans="1:8" ht="14.25">
      <c r="A13" s="7">
        <v>5</v>
      </c>
      <c r="B13" s="7" t="s">
        <v>13</v>
      </c>
      <c r="C13" s="7">
        <v>8</v>
      </c>
      <c r="D13" s="7" t="s">
        <v>9</v>
      </c>
      <c r="E13" s="8">
        <v>0.14</v>
      </c>
      <c r="F13" s="8">
        <v>1.12</v>
      </c>
      <c r="G13" s="4"/>
      <c r="H13" s="4"/>
    </row>
    <row r="14" spans="1:8" ht="14.25">
      <c r="A14" s="7">
        <v>6</v>
      </c>
      <c r="B14" s="7" t="s">
        <v>14</v>
      </c>
      <c r="C14" s="7">
        <v>4</v>
      </c>
      <c r="D14" s="7" t="s">
        <v>9</v>
      </c>
      <c r="E14" s="8">
        <v>0.6</v>
      </c>
      <c r="F14" s="8">
        <v>2.4</v>
      </c>
      <c r="G14" s="4"/>
      <c r="H14" s="4"/>
    </row>
    <row r="15" spans="1:8" ht="14.25">
      <c r="A15" s="7">
        <v>7</v>
      </c>
      <c r="B15" s="7" t="s">
        <v>15</v>
      </c>
      <c r="C15" s="7">
        <v>6</v>
      </c>
      <c r="D15" s="7" t="s">
        <v>16</v>
      </c>
      <c r="E15" s="8">
        <v>0.35</v>
      </c>
      <c r="F15" s="8">
        <v>2.1</v>
      </c>
      <c r="G15" s="4"/>
      <c r="H15" s="4"/>
    </row>
    <row r="16" spans="1:8" ht="14.25">
      <c r="A16" s="7">
        <v>8</v>
      </c>
      <c r="B16" s="7" t="s">
        <v>83</v>
      </c>
      <c r="C16" s="7">
        <v>2</v>
      </c>
      <c r="D16" s="7" t="s">
        <v>9</v>
      </c>
      <c r="E16" s="8">
        <v>0.56</v>
      </c>
      <c r="F16" s="8">
        <v>1.12</v>
      </c>
      <c r="G16" s="4"/>
      <c r="H16" s="4"/>
    </row>
    <row r="17" spans="1:8" ht="14.25">
      <c r="A17" s="7">
        <v>9</v>
      </c>
      <c r="B17" s="7" t="s">
        <v>131</v>
      </c>
      <c r="C17" s="7">
        <v>1</v>
      </c>
      <c r="D17" s="7" t="s">
        <v>9</v>
      </c>
      <c r="E17" s="8">
        <v>59.13</v>
      </c>
      <c r="F17" s="8">
        <v>59.13</v>
      </c>
      <c r="G17" s="4"/>
      <c r="H17" s="4"/>
    </row>
    <row r="18" spans="1:8" ht="14.25">
      <c r="A18" s="7">
        <v>10</v>
      </c>
      <c r="B18" s="7" t="s">
        <v>68</v>
      </c>
      <c r="C18" s="7">
        <v>0.1</v>
      </c>
      <c r="D18" s="7" t="s">
        <v>218</v>
      </c>
      <c r="E18" s="8">
        <v>45.82</v>
      </c>
      <c r="F18" s="8">
        <v>4.58</v>
      </c>
      <c r="G18" s="4"/>
      <c r="H18" s="4"/>
    </row>
    <row r="19" spans="1:8" ht="14.25">
      <c r="A19" s="7">
        <v>11</v>
      </c>
      <c r="B19" s="7" t="s">
        <v>22</v>
      </c>
      <c r="C19" s="7">
        <v>0.2</v>
      </c>
      <c r="D19" s="7" t="s">
        <v>218</v>
      </c>
      <c r="E19" s="8">
        <v>45.82</v>
      </c>
      <c r="F19" s="8">
        <v>9.16</v>
      </c>
      <c r="G19" s="4"/>
      <c r="H19" s="4"/>
    </row>
    <row r="20" spans="1:8" ht="14.25">
      <c r="A20" s="7">
        <v>12</v>
      </c>
      <c r="B20" s="7" t="s">
        <v>134</v>
      </c>
      <c r="C20" s="7">
        <v>0.15</v>
      </c>
      <c r="D20" s="7" t="s">
        <v>218</v>
      </c>
      <c r="E20" s="8">
        <v>199.32</v>
      </c>
      <c r="F20" s="8">
        <v>29.9</v>
      </c>
      <c r="G20" s="4"/>
      <c r="H20" s="4"/>
    </row>
    <row r="21" spans="1:8" ht="14.25">
      <c r="A21" s="7">
        <v>13</v>
      </c>
      <c r="B21" s="7" t="s">
        <v>26</v>
      </c>
      <c r="C21" s="7">
        <v>0.2</v>
      </c>
      <c r="D21" s="7" t="s">
        <v>218</v>
      </c>
      <c r="E21" s="8">
        <v>622.4</v>
      </c>
      <c r="F21" s="8">
        <v>124.48</v>
      </c>
      <c r="G21" s="4"/>
      <c r="H21" s="4"/>
    </row>
    <row r="22" spans="1:8" ht="14.25">
      <c r="A22" s="7">
        <v>14</v>
      </c>
      <c r="B22" s="7" t="s">
        <v>27</v>
      </c>
      <c r="C22" s="7">
        <v>0.2</v>
      </c>
      <c r="D22" s="7" t="s">
        <v>218</v>
      </c>
      <c r="E22" s="8">
        <v>110</v>
      </c>
      <c r="F22" s="8">
        <v>22</v>
      </c>
      <c r="G22" s="4"/>
      <c r="H22" s="4"/>
    </row>
    <row r="23" spans="1:8" ht="14.25">
      <c r="A23" s="7">
        <v>15</v>
      </c>
      <c r="B23" s="7" t="s">
        <v>28</v>
      </c>
      <c r="C23" s="7">
        <v>10</v>
      </c>
      <c r="D23" s="7" t="s">
        <v>11</v>
      </c>
      <c r="E23" s="8">
        <v>0.57</v>
      </c>
      <c r="F23" s="8">
        <v>5.7</v>
      </c>
      <c r="G23" s="4"/>
      <c r="H23" s="4"/>
    </row>
    <row r="24" spans="1:8" ht="14.25">
      <c r="A24" s="7">
        <v>16</v>
      </c>
      <c r="B24" s="7" t="s">
        <v>29</v>
      </c>
      <c r="C24" s="7">
        <v>2</v>
      </c>
      <c r="D24" s="7" t="s">
        <v>11</v>
      </c>
      <c r="E24" s="8">
        <v>0.18</v>
      </c>
      <c r="F24" s="8">
        <v>0.36</v>
      </c>
      <c r="G24" s="4"/>
      <c r="H24" s="4"/>
    </row>
    <row r="25" spans="1:8" ht="14.25">
      <c r="A25" s="7">
        <v>17</v>
      </c>
      <c r="B25" s="7" t="s">
        <v>123</v>
      </c>
      <c r="C25" s="7">
        <v>1</v>
      </c>
      <c r="D25" s="7" t="s">
        <v>9</v>
      </c>
      <c r="E25" s="8">
        <v>0.5</v>
      </c>
      <c r="F25" s="8">
        <v>0.5</v>
      </c>
      <c r="G25" s="4"/>
      <c r="H25" s="4"/>
    </row>
    <row r="26" spans="1:8" ht="14.25">
      <c r="A26" s="7">
        <v>18</v>
      </c>
      <c r="B26" s="7" t="s">
        <v>132</v>
      </c>
      <c r="C26" s="7">
        <v>3</v>
      </c>
      <c r="D26" s="7" t="s">
        <v>16</v>
      </c>
      <c r="E26" s="8">
        <v>7.79</v>
      </c>
      <c r="F26" s="8">
        <v>7.79</v>
      </c>
      <c r="G26" s="4"/>
      <c r="H26" s="4"/>
    </row>
    <row r="27" spans="1:8" ht="14.25">
      <c r="A27" s="7">
        <v>19</v>
      </c>
      <c r="B27" s="7" t="s">
        <v>34</v>
      </c>
      <c r="C27" s="7">
        <v>1</v>
      </c>
      <c r="D27" s="7" t="s">
        <v>9</v>
      </c>
      <c r="E27" s="8">
        <v>2.24</v>
      </c>
      <c r="F27" s="8">
        <v>2.24</v>
      </c>
      <c r="G27" s="4"/>
      <c r="H27" s="4"/>
    </row>
    <row r="28" spans="1:8" ht="14.25">
      <c r="A28" s="7">
        <v>20</v>
      </c>
      <c r="B28" s="7" t="s">
        <v>35</v>
      </c>
      <c r="C28" s="7">
        <v>1</v>
      </c>
      <c r="D28" s="7" t="s">
        <v>9</v>
      </c>
      <c r="E28" s="8">
        <v>0.64</v>
      </c>
      <c r="F28" s="8">
        <v>0.64</v>
      </c>
      <c r="G28" s="4"/>
      <c r="H28" s="4"/>
    </row>
    <row r="29" spans="1:8" ht="14.25">
      <c r="A29" s="7">
        <v>21</v>
      </c>
      <c r="B29" s="7" t="s">
        <v>86</v>
      </c>
      <c r="C29" s="7">
        <v>1</v>
      </c>
      <c r="D29" s="7" t="s">
        <v>9</v>
      </c>
      <c r="E29" s="8">
        <v>0.3</v>
      </c>
      <c r="F29" s="8">
        <v>0.3</v>
      </c>
      <c r="G29" s="4"/>
      <c r="H29" s="4"/>
    </row>
    <row r="30" spans="1:8" ht="14.25">
      <c r="A30" s="7">
        <v>22</v>
      </c>
      <c r="B30" s="7" t="s">
        <v>42</v>
      </c>
      <c r="C30" s="7">
        <v>1</v>
      </c>
      <c r="D30" s="7" t="s">
        <v>9</v>
      </c>
      <c r="E30" s="8">
        <v>0.4</v>
      </c>
      <c r="F30" s="8">
        <v>0.4</v>
      </c>
      <c r="G30" s="4"/>
      <c r="H30" s="4"/>
    </row>
    <row r="31" spans="1:8" ht="14.25">
      <c r="A31" s="7">
        <v>23</v>
      </c>
      <c r="B31" s="7" t="s">
        <v>41</v>
      </c>
      <c r="C31" s="7">
        <v>1</v>
      </c>
      <c r="D31" s="7" t="s">
        <v>9</v>
      </c>
      <c r="E31" s="8">
        <v>0.23</v>
      </c>
      <c r="F31" s="8">
        <v>0.23</v>
      </c>
      <c r="G31" s="4"/>
      <c r="H31" s="4"/>
    </row>
    <row r="32" spans="1:8" ht="14.25">
      <c r="A32" s="7">
        <v>24</v>
      </c>
      <c r="B32" s="7" t="s">
        <v>43</v>
      </c>
      <c r="C32" s="7">
        <v>1</v>
      </c>
      <c r="D32" s="7" t="s">
        <v>44</v>
      </c>
      <c r="E32" s="8">
        <v>1.95</v>
      </c>
      <c r="F32" s="8">
        <v>1.95</v>
      </c>
      <c r="G32" s="4"/>
      <c r="H32" s="4"/>
    </row>
    <row r="33" spans="1:8" ht="14.25">
      <c r="A33" s="9">
        <v>25</v>
      </c>
      <c r="B33" s="9" t="s">
        <v>125</v>
      </c>
      <c r="C33" s="7"/>
      <c r="D33" s="7"/>
      <c r="E33" s="8"/>
      <c r="F33" s="8"/>
      <c r="G33" s="4"/>
      <c r="H33" s="4"/>
    </row>
    <row r="34" spans="1:8" ht="14.25">
      <c r="A34" s="9">
        <v>26</v>
      </c>
      <c r="B34" s="9" t="s">
        <v>203</v>
      </c>
      <c r="C34" s="9">
        <v>1</v>
      </c>
      <c r="D34" s="9" t="s">
        <v>9</v>
      </c>
      <c r="E34" s="15">
        <v>700</v>
      </c>
      <c r="F34" s="15">
        <v>700</v>
      </c>
      <c r="G34" s="4"/>
      <c r="H34" s="4"/>
    </row>
    <row r="35" spans="1:8" ht="14.25">
      <c r="A35" s="7"/>
      <c r="B35" s="7" t="s">
        <v>214</v>
      </c>
      <c r="C35" s="7"/>
      <c r="D35" s="7"/>
      <c r="E35" s="8"/>
      <c r="F35" s="8">
        <f>SUM(F9+F10+F11+F12+F13+F14+F15+F16+F17+F18+F19+F20+F21+F22+F23+F24+F25+F26+F27+F28+F29+F30+F31+F32+F33+F34)</f>
        <v>1100.1100000000001</v>
      </c>
      <c r="G35" s="4"/>
      <c r="H35" s="4"/>
    </row>
    <row r="36" spans="1:8" ht="14.25">
      <c r="A36" s="4"/>
      <c r="B36" s="27" t="s">
        <v>240</v>
      </c>
      <c r="C36" s="7"/>
      <c r="D36" s="7"/>
      <c r="E36" s="7"/>
      <c r="F36" s="7">
        <v>161.2</v>
      </c>
      <c r="G36" s="4"/>
      <c r="H36" s="4"/>
    </row>
    <row r="37" spans="1:8" ht="14.25">
      <c r="A37" s="4"/>
      <c r="B37" s="7" t="s">
        <v>241</v>
      </c>
      <c r="C37" s="7"/>
      <c r="D37" s="7"/>
      <c r="E37" s="7"/>
      <c r="F37" s="7">
        <v>504.52</v>
      </c>
      <c r="G37" s="4"/>
      <c r="H37" s="4"/>
    </row>
    <row r="38" spans="2:6" ht="15.75">
      <c r="B38" s="7" t="s">
        <v>242</v>
      </c>
      <c r="C38" s="33"/>
      <c r="D38" s="33"/>
      <c r="E38" s="33"/>
      <c r="F38" s="38">
        <f>SUM(F35+F36+F37)</f>
        <v>1765.8300000000002</v>
      </c>
    </row>
  </sheetData>
  <mergeCells count="5">
    <mergeCell ref="A6:F6"/>
    <mergeCell ref="A1:B2"/>
    <mergeCell ref="A3:B3"/>
    <mergeCell ref="A5:B5"/>
    <mergeCell ref="B4:H4"/>
  </mergeCells>
  <printOptions/>
  <pageMargins left="0.53" right="0.75" top="0.38" bottom="1" header="0.5" footer="0.5"/>
  <pageSetup horizontalDpi="200" verticalDpi="2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F40" sqref="F40"/>
    </sheetView>
  </sheetViews>
  <sheetFormatPr defaultColWidth="9.140625" defaultRowHeight="12.75"/>
  <cols>
    <col min="1" max="1" width="5.8515625" style="0" customWidth="1"/>
    <col min="2" max="2" width="33.8515625" style="0" customWidth="1"/>
    <col min="3" max="3" width="5.00390625" style="0" customWidth="1"/>
    <col min="4" max="4" width="8.00390625" style="0" customWidth="1"/>
    <col min="5" max="5" width="16.00390625" style="0" customWidth="1"/>
    <col min="6" max="6" width="19.00390625" style="0" customWidth="1"/>
  </cols>
  <sheetData>
    <row r="1" spans="1:8" ht="14.25">
      <c r="A1" s="41" t="s">
        <v>0</v>
      </c>
      <c r="B1" s="41"/>
      <c r="C1" s="4"/>
      <c r="D1" s="4"/>
      <c r="E1" s="4"/>
      <c r="F1" s="4"/>
      <c r="G1" s="4"/>
      <c r="H1" s="4"/>
    </row>
    <row r="2" spans="1:8" ht="14.25">
      <c r="A2" s="41"/>
      <c r="B2" s="41"/>
      <c r="C2" s="3"/>
      <c r="D2" s="4"/>
      <c r="E2" s="4"/>
      <c r="F2" s="4"/>
      <c r="G2" s="3"/>
      <c r="H2" s="4"/>
    </row>
    <row r="3" spans="1:8" ht="14.25">
      <c r="A3" s="41" t="s">
        <v>164</v>
      </c>
      <c r="B3" s="41"/>
      <c r="C3" s="4"/>
      <c r="D3" s="4"/>
      <c r="E3" s="4"/>
      <c r="F3" s="4"/>
      <c r="G3" s="4"/>
      <c r="H3" s="4"/>
    </row>
    <row r="4" spans="1:8" ht="14.25">
      <c r="A4" s="3"/>
      <c r="B4" s="40"/>
      <c r="C4" s="40"/>
      <c r="D4" s="40"/>
      <c r="E4" s="40"/>
      <c r="F4" s="40"/>
      <c r="G4" s="40"/>
      <c r="H4" s="40"/>
    </row>
    <row r="5" spans="1:8" ht="14.25">
      <c r="A5" s="44" t="s">
        <v>224</v>
      </c>
      <c r="B5" s="44"/>
      <c r="C5" s="4"/>
      <c r="D5" s="4"/>
      <c r="E5" s="4"/>
      <c r="F5" s="4"/>
      <c r="G5" s="4"/>
      <c r="H5" s="4"/>
    </row>
    <row r="6" spans="1:8" ht="27" customHeight="1">
      <c r="A6" s="40" t="s">
        <v>133</v>
      </c>
      <c r="B6" s="40"/>
      <c r="C6" s="40"/>
      <c r="D6" s="40"/>
      <c r="E6" s="40"/>
      <c r="F6" s="40"/>
      <c r="G6" s="4"/>
      <c r="H6" s="4"/>
    </row>
    <row r="7" spans="1:8" ht="14.25">
      <c r="A7" s="5"/>
      <c r="B7" s="5"/>
      <c r="C7" s="4"/>
      <c r="D7" s="4"/>
      <c r="E7" s="4"/>
      <c r="F7" s="4"/>
      <c r="G7" s="4"/>
      <c r="H7" s="4"/>
    </row>
    <row r="8" spans="1:8" ht="14.25">
      <c r="A8" s="7" t="s">
        <v>2</v>
      </c>
      <c r="B8" s="7" t="s">
        <v>3</v>
      </c>
      <c r="C8" s="7" t="s">
        <v>4</v>
      </c>
      <c r="D8" s="7" t="s">
        <v>5</v>
      </c>
      <c r="E8" s="7" t="s">
        <v>219</v>
      </c>
      <c r="F8" s="7" t="s">
        <v>220</v>
      </c>
      <c r="G8" s="4"/>
      <c r="H8" s="4"/>
    </row>
    <row r="9" spans="1:8" ht="14.25">
      <c r="A9" s="7">
        <v>1</v>
      </c>
      <c r="B9" s="7" t="s">
        <v>6</v>
      </c>
      <c r="C9" s="7">
        <v>1</v>
      </c>
      <c r="D9" s="7" t="s">
        <v>7</v>
      </c>
      <c r="E9" s="8">
        <v>74.97</v>
      </c>
      <c r="F9" s="8">
        <v>74.97</v>
      </c>
      <c r="G9" s="4"/>
      <c r="H9" s="4"/>
    </row>
    <row r="10" spans="1:8" ht="14.25">
      <c r="A10" s="7">
        <v>2</v>
      </c>
      <c r="B10" s="7" t="s">
        <v>8</v>
      </c>
      <c r="C10" s="7">
        <v>4</v>
      </c>
      <c r="D10" s="7" t="s">
        <v>9</v>
      </c>
      <c r="E10" s="8">
        <v>11.42</v>
      </c>
      <c r="F10" s="8">
        <v>45.68</v>
      </c>
      <c r="G10" s="4"/>
      <c r="H10" s="4"/>
    </row>
    <row r="11" spans="1:8" ht="14.25">
      <c r="A11" s="7">
        <v>3</v>
      </c>
      <c r="B11" s="7" t="s">
        <v>10</v>
      </c>
      <c r="C11" s="7">
        <v>4</v>
      </c>
      <c r="D11" s="7" t="s">
        <v>11</v>
      </c>
      <c r="E11" s="8">
        <v>0.13</v>
      </c>
      <c r="F11" s="8">
        <v>0.52</v>
      </c>
      <c r="G11" s="4"/>
      <c r="H11" s="4"/>
    </row>
    <row r="12" spans="1:8" ht="14.25">
      <c r="A12" s="7">
        <v>4</v>
      </c>
      <c r="B12" s="7" t="s">
        <v>12</v>
      </c>
      <c r="C12" s="7">
        <v>4</v>
      </c>
      <c r="D12" s="7" t="s">
        <v>9</v>
      </c>
      <c r="E12" s="8">
        <v>0.29</v>
      </c>
      <c r="F12" s="8">
        <v>1.16</v>
      </c>
      <c r="G12" s="4"/>
      <c r="H12" s="4"/>
    </row>
    <row r="13" spans="1:8" ht="14.25">
      <c r="A13" s="7">
        <v>5</v>
      </c>
      <c r="B13" s="7" t="s">
        <v>13</v>
      </c>
      <c r="C13" s="7">
        <v>4</v>
      </c>
      <c r="D13" s="7" t="s">
        <v>9</v>
      </c>
      <c r="E13" s="8">
        <v>0.14</v>
      </c>
      <c r="F13" s="8">
        <v>0.56</v>
      </c>
      <c r="G13" s="4"/>
      <c r="H13" s="4"/>
    </row>
    <row r="14" spans="1:8" ht="14.25">
      <c r="A14" s="7">
        <v>6</v>
      </c>
      <c r="B14" s="7" t="s">
        <v>14</v>
      </c>
      <c r="C14" s="7">
        <v>4</v>
      </c>
      <c r="D14" s="7" t="s">
        <v>9</v>
      </c>
      <c r="E14" s="8">
        <v>0.6</v>
      </c>
      <c r="F14" s="8">
        <v>2.4</v>
      </c>
      <c r="G14" s="4"/>
      <c r="H14" s="4"/>
    </row>
    <row r="15" spans="1:8" ht="14.25">
      <c r="A15" s="7">
        <v>7</v>
      </c>
      <c r="B15" s="7" t="s">
        <v>15</v>
      </c>
      <c r="C15" s="7">
        <v>6</v>
      </c>
      <c r="D15" s="7" t="s">
        <v>16</v>
      </c>
      <c r="E15" s="8">
        <v>0.35</v>
      </c>
      <c r="F15" s="8">
        <v>2.1</v>
      </c>
      <c r="G15" s="4"/>
      <c r="H15" s="4"/>
    </row>
    <row r="16" spans="1:8" ht="14.25">
      <c r="A16" s="7">
        <v>8</v>
      </c>
      <c r="B16" s="7" t="s">
        <v>83</v>
      </c>
      <c r="C16" s="7">
        <v>2</v>
      </c>
      <c r="D16" s="7" t="s">
        <v>9</v>
      </c>
      <c r="E16" s="8">
        <v>0.56</v>
      </c>
      <c r="F16" s="8">
        <v>1.12</v>
      </c>
      <c r="G16" s="4"/>
      <c r="H16" s="4"/>
    </row>
    <row r="17" spans="1:8" ht="14.25">
      <c r="A17" s="7">
        <v>9</v>
      </c>
      <c r="B17" s="7" t="s">
        <v>131</v>
      </c>
      <c r="C17" s="7">
        <v>1</v>
      </c>
      <c r="D17" s="7" t="s">
        <v>9</v>
      </c>
      <c r="E17" s="8">
        <v>59.13</v>
      </c>
      <c r="F17" s="8">
        <v>59.13</v>
      </c>
      <c r="G17" s="4"/>
      <c r="H17" s="4"/>
    </row>
    <row r="18" spans="1:8" ht="14.25">
      <c r="A18" s="7">
        <v>10</v>
      </c>
      <c r="B18" s="7" t="s">
        <v>117</v>
      </c>
      <c r="C18" s="7">
        <v>0.1</v>
      </c>
      <c r="D18" s="7" t="s">
        <v>218</v>
      </c>
      <c r="E18" s="8">
        <v>45.82</v>
      </c>
      <c r="F18" s="8">
        <v>4.58</v>
      </c>
      <c r="G18" s="4"/>
      <c r="H18" s="4"/>
    </row>
    <row r="19" spans="1:8" ht="14.25">
      <c r="A19" s="7">
        <v>11</v>
      </c>
      <c r="B19" s="7" t="s">
        <v>22</v>
      </c>
      <c r="C19" s="7">
        <v>0.2</v>
      </c>
      <c r="D19" s="7" t="s">
        <v>218</v>
      </c>
      <c r="E19" s="8">
        <v>45.82</v>
      </c>
      <c r="F19" s="8">
        <v>9.16</v>
      </c>
      <c r="G19" s="4"/>
      <c r="H19" s="4"/>
    </row>
    <row r="20" spans="1:8" ht="14.25">
      <c r="A20" s="7">
        <v>12</v>
      </c>
      <c r="B20" s="7" t="s">
        <v>23</v>
      </c>
      <c r="C20" s="7">
        <v>0.15</v>
      </c>
      <c r="D20" s="7" t="s">
        <v>218</v>
      </c>
      <c r="E20" s="8">
        <v>199.32</v>
      </c>
      <c r="F20" s="8">
        <v>29.9</v>
      </c>
      <c r="G20" s="4"/>
      <c r="H20" s="4"/>
    </row>
    <row r="21" spans="1:8" ht="14.25">
      <c r="A21" s="7">
        <v>13</v>
      </c>
      <c r="B21" s="7" t="s">
        <v>26</v>
      </c>
      <c r="C21" s="7">
        <v>0.2</v>
      </c>
      <c r="D21" s="7" t="s">
        <v>218</v>
      </c>
      <c r="E21" s="8">
        <v>622.4</v>
      </c>
      <c r="F21" s="8">
        <v>124.48</v>
      </c>
      <c r="G21" s="4"/>
      <c r="H21" s="4"/>
    </row>
    <row r="22" spans="1:8" ht="14.25">
      <c r="A22" s="7">
        <v>14</v>
      </c>
      <c r="B22" s="7" t="s">
        <v>27</v>
      </c>
      <c r="C22" s="7">
        <v>0.2</v>
      </c>
      <c r="D22" s="7" t="s">
        <v>218</v>
      </c>
      <c r="E22" s="8">
        <v>110</v>
      </c>
      <c r="F22" s="8">
        <v>22</v>
      </c>
      <c r="G22" s="4"/>
      <c r="H22" s="4"/>
    </row>
    <row r="23" spans="1:8" ht="14.25">
      <c r="A23" s="7">
        <v>15</v>
      </c>
      <c r="B23" s="7" t="s">
        <v>28</v>
      </c>
      <c r="C23" s="7">
        <v>4</v>
      </c>
      <c r="D23" s="7" t="s">
        <v>11</v>
      </c>
      <c r="E23" s="8">
        <v>0.57</v>
      </c>
      <c r="F23" s="8">
        <v>2.28</v>
      </c>
      <c r="G23" s="4"/>
      <c r="H23" s="4"/>
    </row>
    <row r="24" spans="1:8" ht="14.25">
      <c r="A24" s="7">
        <v>16</v>
      </c>
      <c r="B24" s="7" t="s">
        <v>29</v>
      </c>
      <c r="C24" s="7">
        <v>1</v>
      </c>
      <c r="D24" s="7" t="s">
        <v>11</v>
      </c>
      <c r="E24" s="8">
        <v>0.18</v>
      </c>
      <c r="F24" s="8">
        <v>0.18</v>
      </c>
      <c r="G24" s="4"/>
      <c r="H24" s="4"/>
    </row>
    <row r="25" spans="1:8" ht="14.25">
      <c r="A25" s="7">
        <v>17</v>
      </c>
      <c r="B25" s="7" t="s">
        <v>123</v>
      </c>
      <c r="C25" s="7">
        <v>1</v>
      </c>
      <c r="D25" s="7" t="s">
        <v>9</v>
      </c>
      <c r="E25" s="8">
        <v>0.5</v>
      </c>
      <c r="F25" s="8">
        <v>0.5</v>
      </c>
      <c r="G25" s="4"/>
      <c r="H25" s="4"/>
    </row>
    <row r="26" spans="1:8" ht="14.25">
      <c r="A26" s="7">
        <v>18</v>
      </c>
      <c r="B26" s="7" t="s">
        <v>132</v>
      </c>
      <c r="C26" s="7">
        <v>3</v>
      </c>
      <c r="D26" s="7" t="s">
        <v>16</v>
      </c>
      <c r="E26" s="8">
        <v>7.79</v>
      </c>
      <c r="F26" s="8">
        <v>7.79</v>
      </c>
      <c r="G26" s="4"/>
      <c r="H26" s="4"/>
    </row>
    <row r="27" spans="1:8" ht="14.25">
      <c r="A27" s="7">
        <v>19</v>
      </c>
      <c r="B27" s="7" t="s">
        <v>34</v>
      </c>
      <c r="C27" s="7">
        <v>1</v>
      </c>
      <c r="D27" s="7" t="s">
        <v>9</v>
      </c>
      <c r="E27" s="8">
        <v>2.24</v>
      </c>
      <c r="F27" s="8">
        <v>2.24</v>
      </c>
      <c r="G27" s="4"/>
      <c r="H27" s="4"/>
    </row>
    <row r="28" spans="1:8" ht="14.25">
      <c r="A28" s="7">
        <v>20</v>
      </c>
      <c r="B28" s="7" t="s">
        <v>35</v>
      </c>
      <c r="C28" s="7">
        <v>1</v>
      </c>
      <c r="D28" s="7" t="s">
        <v>9</v>
      </c>
      <c r="E28" s="8">
        <v>0.64</v>
      </c>
      <c r="F28" s="8">
        <v>0.64</v>
      </c>
      <c r="G28" s="4"/>
      <c r="H28" s="4"/>
    </row>
    <row r="29" spans="1:8" ht="14.25">
      <c r="A29" s="7">
        <v>21</v>
      </c>
      <c r="B29" s="7" t="s">
        <v>37</v>
      </c>
      <c r="C29" s="7">
        <v>1</v>
      </c>
      <c r="D29" s="7" t="s">
        <v>9</v>
      </c>
      <c r="E29" s="8">
        <v>7.64</v>
      </c>
      <c r="F29" s="8">
        <v>7.64</v>
      </c>
      <c r="G29" s="4"/>
      <c r="H29" s="4"/>
    </row>
    <row r="30" spans="1:8" ht="14.25">
      <c r="A30" s="7">
        <v>22</v>
      </c>
      <c r="B30" s="7" t="s">
        <v>38</v>
      </c>
      <c r="C30" s="7">
        <v>1</v>
      </c>
      <c r="D30" s="7" t="s">
        <v>39</v>
      </c>
      <c r="E30" s="8">
        <v>6.91</v>
      </c>
      <c r="F30" s="8">
        <v>6.91</v>
      </c>
      <c r="G30" s="4"/>
      <c r="H30" s="4"/>
    </row>
    <row r="31" spans="1:8" ht="14.25">
      <c r="A31" s="7">
        <v>23</v>
      </c>
      <c r="B31" s="7" t="s">
        <v>86</v>
      </c>
      <c r="C31" s="7">
        <v>1</v>
      </c>
      <c r="D31" s="7" t="s">
        <v>9</v>
      </c>
      <c r="E31" s="8">
        <v>0.3</v>
      </c>
      <c r="F31" s="8">
        <v>0.3</v>
      </c>
      <c r="G31" s="4"/>
      <c r="H31" s="4"/>
    </row>
    <row r="32" spans="1:8" ht="14.25">
      <c r="A32" s="7">
        <v>24</v>
      </c>
      <c r="B32" s="7" t="s">
        <v>42</v>
      </c>
      <c r="C32" s="7">
        <v>1</v>
      </c>
      <c r="D32" s="7" t="s">
        <v>9</v>
      </c>
      <c r="E32" s="8">
        <v>0.4</v>
      </c>
      <c r="F32" s="8">
        <v>0.4</v>
      </c>
      <c r="G32" s="4"/>
      <c r="H32" s="4"/>
    </row>
    <row r="33" spans="1:8" ht="14.25">
      <c r="A33" s="7">
        <v>25</v>
      </c>
      <c r="B33" s="7" t="s">
        <v>41</v>
      </c>
      <c r="C33" s="7">
        <v>1</v>
      </c>
      <c r="D33" s="7" t="s">
        <v>9</v>
      </c>
      <c r="E33" s="8">
        <v>0.23</v>
      </c>
      <c r="F33" s="8">
        <v>0.23</v>
      </c>
      <c r="G33" s="4"/>
      <c r="H33" s="4"/>
    </row>
    <row r="34" spans="1:8" ht="14.25">
      <c r="A34" s="7">
        <v>26</v>
      </c>
      <c r="B34" s="7" t="s">
        <v>43</v>
      </c>
      <c r="C34" s="7">
        <v>1</v>
      </c>
      <c r="D34" s="7" t="s">
        <v>44</v>
      </c>
      <c r="E34" s="8">
        <v>1.95</v>
      </c>
      <c r="F34" s="8">
        <v>1.95</v>
      </c>
      <c r="G34" s="4"/>
      <c r="H34" s="4"/>
    </row>
    <row r="35" spans="1:8" ht="14.25">
      <c r="A35" s="9">
        <v>27</v>
      </c>
      <c r="B35" s="9" t="s">
        <v>125</v>
      </c>
      <c r="C35" s="7"/>
      <c r="D35" s="7"/>
      <c r="E35" s="7"/>
      <c r="F35" s="7"/>
      <c r="G35" s="4"/>
      <c r="H35" s="4"/>
    </row>
    <row r="36" spans="1:8" ht="14.25">
      <c r="A36" s="9">
        <v>28</v>
      </c>
      <c r="B36" s="9" t="s">
        <v>129</v>
      </c>
      <c r="C36" s="9">
        <v>3</v>
      </c>
      <c r="D36" s="9" t="s">
        <v>9</v>
      </c>
      <c r="E36" s="7">
        <v>105</v>
      </c>
      <c r="F36" s="7">
        <v>315</v>
      </c>
      <c r="G36" s="4"/>
      <c r="H36" s="4"/>
    </row>
    <row r="37" spans="1:8" ht="14.25">
      <c r="A37" s="7"/>
      <c r="B37" s="7" t="s">
        <v>214</v>
      </c>
      <c r="C37" s="7"/>
      <c r="D37" s="7"/>
      <c r="E37" s="7"/>
      <c r="F37" s="8">
        <f>SUM(F9+F10+F11+F12+F13+F14+F15+F16+F17+F18+F19+F20+F21+F22+F23+F24+F25+F26+F27+F28+F29+F30+F31+F32+F33+F34+F35+F36)</f>
        <v>723.8199999999999</v>
      </c>
      <c r="G37" s="4"/>
      <c r="H37" s="4"/>
    </row>
    <row r="38" spans="1:8" ht="14.25">
      <c r="A38" s="4"/>
      <c r="B38" s="27" t="s">
        <v>240</v>
      </c>
      <c r="C38" s="7"/>
      <c r="D38" s="7"/>
      <c r="E38" s="7"/>
      <c r="F38" s="8">
        <v>161.2</v>
      </c>
      <c r="G38" s="4"/>
      <c r="H38" s="4"/>
    </row>
    <row r="39" spans="1:8" ht="14.25">
      <c r="A39" s="4"/>
      <c r="B39" s="7" t="s">
        <v>241</v>
      </c>
      <c r="C39" s="7"/>
      <c r="D39" s="7"/>
      <c r="E39" s="7"/>
      <c r="F39" s="8">
        <v>354</v>
      </c>
      <c r="G39" s="4"/>
      <c r="H39" s="4"/>
    </row>
    <row r="40" spans="2:6" ht="15.75">
      <c r="B40" s="7" t="s">
        <v>242</v>
      </c>
      <c r="C40" s="33"/>
      <c r="D40" s="33"/>
      <c r="E40" s="33"/>
      <c r="F40" s="38">
        <f>SUM(F37+F38+F39)</f>
        <v>1239.02</v>
      </c>
    </row>
  </sheetData>
  <mergeCells count="5">
    <mergeCell ref="A6:F6"/>
    <mergeCell ref="A1:B2"/>
    <mergeCell ref="A3:B3"/>
    <mergeCell ref="A5:B5"/>
    <mergeCell ref="B4:H4"/>
  </mergeCells>
  <printOptions/>
  <pageMargins left="0.33" right="0.75" top="0.25" bottom="0.58" header="0.5" footer="0.5"/>
  <pageSetup horizontalDpi="200" verticalDpi="2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21">
      <selection activeCell="F41" sqref="F41"/>
    </sheetView>
  </sheetViews>
  <sheetFormatPr defaultColWidth="9.140625" defaultRowHeight="12.75"/>
  <cols>
    <col min="1" max="1" width="6.00390625" style="0" customWidth="1"/>
    <col min="2" max="2" width="33.8515625" style="0" customWidth="1"/>
    <col min="3" max="3" width="5.00390625" style="0" customWidth="1"/>
    <col min="4" max="4" width="7.00390625" style="0" customWidth="1"/>
    <col min="5" max="5" width="16.28125" style="0" customWidth="1"/>
    <col min="6" max="6" width="19.57421875" style="0" customWidth="1"/>
  </cols>
  <sheetData>
    <row r="1" spans="1:8" ht="14.25">
      <c r="A1" s="41" t="s">
        <v>0</v>
      </c>
      <c r="B1" s="41"/>
      <c r="C1" s="4"/>
      <c r="D1" s="4"/>
      <c r="E1" s="4"/>
      <c r="F1" s="4"/>
      <c r="G1" s="4"/>
      <c r="H1" s="4"/>
    </row>
    <row r="2" spans="1:8" ht="14.25">
      <c r="A2" s="41"/>
      <c r="B2" s="41"/>
      <c r="C2" s="3"/>
      <c r="D2" s="4"/>
      <c r="E2" s="4"/>
      <c r="F2" s="4"/>
      <c r="G2" s="3"/>
      <c r="H2" s="4"/>
    </row>
    <row r="3" spans="1:8" ht="14.25">
      <c r="A3" s="41" t="s">
        <v>164</v>
      </c>
      <c r="B3" s="41"/>
      <c r="C3" s="4"/>
      <c r="D3" s="4"/>
      <c r="E3" s="4"/>
      <c r="F3" s="4"/>
      <c r="G3" s="4"/>
      <c r="H3" s="4"/>
    </row>
    <row r="4" spans="1:8" ht="14.25">
      <c r="A4" s="3"/>
      <c r="B4" s="40"/>
      <c r="C4" s="40"/>
      <c r="D4" s="40"/>
      <c r="E4" s="40"/>
      <c r="F4" s="40"/>
      <c r="G4" s="40"/>
      <c r="H4" s="40"/>
    </row>
    <row r="5" spans="1:8" ht="14.25">
      <c r="A5" s="44" t="s">
        <v>224</v>
      </c>
      <c r="B5" s="44"/>
      <c r="C5" s="4"/>
      <c r="D5" s="4"/>
      <c r="E5" s="4"/>
      <c r="F5" s="4"/>
      <c r="G5" s="4"/>
      <c r="H5" s="4"/>
    </row>
    <row r="6" spans="1:8" ht="27" customHeight="1">
      <c r="A6" s="40" t="s">
        <v>204</v>
      </c>
      <c r="B6" s="40"/>
      <c r="C6" s="40"/>
      <c r="D6" s="40"/>
      <c r="E6" s="40"/>
      <c r="F6" s="40"/>
      <c r="G6" s="4"/>
      <c r="H6" s="4"/>
    </row>
    <row r="7" spans="1:8" ht="14.25">
      <c r="A7" s="5"/>
      <c r="B7" s="5"/>
      <c r="C7" s="4"/>
      <c r="D7" s="4"/>
      <c r="E7" s="4"/>
      <c r="F7" s="4"/>
      <c r="G7" s="4"/>
      <c r="H7" s="4"/>
    </row>
    <row r="8" spans="1:8" ht="14.25">
      <c r="A8" s="7" t="s">
        <v>2</v>
      </c>
      <c r="B8" s="7" t="s">
        <v>3</v>
      </c>
      <c r="C8" s="7" t="s">
        <v>4</v>
      </c>
      <c r="D8" s="7" t="s">
        <v>5</v>
      </c>
      <c r="E8" s="7" t="s">
        <v>219</v>
      </c>
      <c r="F8" s="7" t="s">
        <v>220</v>
      </c>
      <c r="G8" s="4"/>
      <c r="H8" s="4"/>
    </row>
    <row r="9" spans="1:8" ht="14.25">
      <c r="A9" s="7">
        <v>1</v>
      </c>
      <c r="B9" s="7" t="s">
        <v>6</v>
      </c>
      <c r="C9" s="7">
        <v>1</v>
      </c>
      <c r="D9" s="7" t="s">
        <v>7</v>
      </c>
      <c r="E9" s="8">
        <v>74.97</v>
      </c>
      <c r="F9" s="8">
        <v>74.97</v>
      </c>
      <c r="G9" s="4"/>
      <c r="H9" s="4"/>
    </row>
    <row r="10" spans="1:8" ht="14.25">
      <c r="A10" s="7">
        <v>2</v>
      </c>
      <c r="B10" s="7" t="s">
        <v>8</v>
      </c>
      <c r="C10" s="7">
        <v>4</v>
      </c>
      <c r="D10" s="7" t="s">
        <v>9</v>
      </c>
      <c r="E10" s="8">
        <v>11.42</v>
      </c>
      <c r="F10" s="8">
        <v>45.68</v>
      </c>
      <c r="G10" s="4"/>
      <c r="H10" s="4"/>
    </row>
    <row r="11" spans="1:8" ht="14.25">
      <c r="A11" s="7">
        <v>3</v>
      </c>
      <c r="B11" s="7" t="s">
        <v>10</v>
      </c>
      <c r="C11" s="7">
        <v>4</v>
      </c>
      <c r="D11" s="7" t="s">
        <v>11</v>
      </c>
      <c r="E11" s="8">
        <v>0.13</v>
      </c>
      <c r="F11" s="8">
        <v>0.52</v>
      </c>
      <c r="G11" s="4"/>
      <c r="H11" s="4"/>
    </row>
    <row r="12" spans="1:8" ht="14.25">
      <c r="A12" s="7">
        <v>4</v>
      </c>
      <c r="B12" s="7" t="s">
        <v>12</v>
      </c>
      <c r="C12" s="7">
        <v>4</v>
      </c>
      <c r="D12" s="7" t="s">
        <v>9</v>
      </c>
      <c r="E12" s="8">
        <v>0.29</v>
      </c>
      <c r="F12" s="8">
        <v>1.16</v>
      </c>
      <c r="G12" s="4"/>
      <c r="H12" s="4"/>
    </row>
    <row r="13" spans="1:8" ht="14.25">
      <c r="A13" s="7">
        <v>5</v>
      </c>
      <c r="B13" s="7" t="s">
        <v>13</v>
      </c>
      <c r="C13" s="7">
        <v>4</v>
      </c>
      <c r="D13" s="7" t="s">
        <v>9</v>
      </c>
      <c r="E13" s="8">
        <v>0.14</v>
      </c>
      <c r="F13" s="8">
        <v>0.56</v>
      </c>
      <c r="G13" s="4"/>
      <c r="H13" s="4"/>
    </row>
    <row r="14" spans="1:8" ht="14.25">
      <c r="A14" s="7">
        <v>6</v>
      </c>
      <c r="B14" s="7" t="s">
        <v>14</v>
      </c>
      <c r="C14" s="7">
        <v>4</v>
      </c>
      <c r="D14" s="7" t="s">
        <v>9</v>
      </c>
      <c r="E14" s="8">
        <v>0.6</v>
      </c>
      <c r="F14" s="8">
        <v>2.4</v>
      </c>
      <c r="G14" s="4"/>
      <c r="H14" s="4"/>
    </row>
    <row r="15" spans="1:8" ht="14.25">
      <c r="A15" s="7">
        <v>7</v>
      </c>
      <c r="B15" s="7" t="s">
        <v>15</v>
      </c>
      <c r="C15" s="7">
        <v>6</v>
      </c>
      <c r="D15" s="7" t="s">
        <v>16</v>
      </c>
      <c r="E15" s="8">
        <v>0.35</v>
      </c>
      <c r="F15" s="8">
        <v>2.1</v>
      </c>
      <c r="G15" s="4"/>
      <c r="H15" s="4"/>
    </row>
    <row r="16" spans="1:8" ht="14.25">
      <c r="A16" s="7">
        <v>8</v>
      </c>
      <c r="B16" s="7" t="s">
        <v>83</v>
      </c>
      <c r="C16" s="7">
        <v>2</v>
      </c>
      <c r="D16" s="7" t="s">
        <v>9</v>
      </c>
      <c r="E16" s="8">
        <v>0.56</v>
      </c>
      <c r="F16" s="8">
        <v>1.12</v>
      </c>
      <c r="G16" s="4"/>
      <c r="H16" s="4"/>
    </row>
    <row r="17" spans="1:8" ht="14.25">
      <c r="A17" s="7">
        <v>9</v>
      </c>
      <c r="B17" s="7" t="s">
        <v>131</v>
      </c>
      <c r="C17" s="7">
        <v>1</v>
      </c>
      <c r="D17" s="7" t="s">
        <v>9</v>
      </c>
      <c r="E17" s="8">
        <v>59.13</v>
      </c>
      <c r="F17" s="8">
        <v>59.13</v>
      </c>
      <c r="G17" s="4"/>
      <c r="H17" s="4"/>
    </row>
    <row r="18" spans="1:8" ht="14.25">
      <c r="A18" s="7">
        <v>10</v>
      </c>
      <c r="B18" s="7" t="s">
        <v>117</v>
      </c>
      <c r="C18" s="7">
        <v>0.1</v>
      </c>
      <c r="D18" s="7" t="s">
        <v>218</v>
      </c>
      <c r="E18" s="8">
        <v>45.82</v>
      </c>
      <c r="F18" s="8">
        <v>4.58</v>
      </c>
      <c r="G18" s="4"/>
      <c r="H18" s="4"/>
    </row>
    <row r="19" spans="1:8" ht="14.25">
      <c r="A19" s="7">
        <v>11</v>
      </c>
      <c r="B19" s="7" t="s">
        <v>22</v>
      </c>
      <c r="C19" s="7">
        <v>0.2</v>
      </c>
      <c r="D19" s="7" t="s">
        <v>218</v>
      </c>
      <c r="E19" s="8">
        <v>45.82</v>
      </c>
      <c r="F19" s="8">
        <v>9.16</v>
      </c>
      <c r="G19" s="4"/>
      <c r="H19" s="4"/>
    </row>
    <row r="20" spans="1:8" ht="14.25">
      <c r="A20" s="7">
        <v>12</v>
      </c>
      <c r="B20" s="7" t="s">
        <v>23</v>
      </c>
      <c r="C20" s="7">
        <v>0.15</v>
      </c>
      <c r="D20" s="7" t="s">
        <v>218</v>
      </c>
      <c r="E20" s="8">
        <v>199.32</v>
      </c>
      <c r="F20" s="8">
        <v>29.9</v>
      </c>
      <c r="G20" s="4"/>
      <c r="H20" s="4"/>
    </row>
    <row r="21" spans="1:8" ht="14.25">
      <c r="A21" s="7">
        <v>13</v>
      </c>
      <c r="B21" s="7" t="s">
        <v>26</v>
      </c>
      <c r="C21" s="7">
        <v>0.2</v>
      </c>
      <c r="D21" s="7" t="s">
        <v>218</v>
      </c>
      <c r="E21" s="8">
        <v>622.4</v>
      </c>
      <c r="F21" s="8">
        <v>124.48</v>
      </c>
      <c r="G21" s="4"/>
      <c r="H21" s="4"/>
    </row>
    <row r="22" spans="1:8" ht="14.25">
      <c r="A22" s="7">
        <v>14</v>
      </c>
      <c r="B22" s="7" t="s">
        <v>27</v>
      </c>
      <c r="C22" s="7">
        <v>0.2</v>
      </c>
      <c r="D22" s="7" t="s">
        <v>218</v>
      </c>
      <c r="E22" s="8">
        <v>110</v>
      </c>
      <c r="F22" s="8">
        <v>22</v>
      </c>
      <c r="G22" s="4"/>
      <c r="H22" s="4"/>
    </row>
    <row r="23" spans="1:8" ht="14.25">
      <c r="A23" s="7">
        <v>15</v>
      </c>
      <c r="B23" s="7" t="s">
        <v>28</v>
      </c>
      <c r="C23" s="7">
        <v>4</v>
      </c>
      <c r="D23" s="7" t="s">
        <v>11</v>
      </c>
      <c r="E23" s="8">
        <v>0.57</v>
      </c>
      <c r="F23" s="8">
        <v>2.28</v>
      </c>
      <c r="G23" s="4"/>
      <c r="H23" s="4"/>
    </row>
    <row r="24" spans="1:8" ht="14.25">
      <c r="A24" s="7">
        <v>16</v>
      </c>
      <c r="B24" s="7" t="s">
        <v>29</v>
      </c>
      <c r="C24" s="7">
        <v>1</v>
      </c>
      <c r="D24" s="7" t="s">
        <v>11</v>
      </c>
      <c r="E24" s="8">
        <v>0.18</v>
      </c>
      <c r="F24" s="8">
        <v>0.18</v>
      </c>
      <c r="G24" s="4"/>
      <c r="H24" s="4"/>
    </row>
    <row r="25" spans="1:8" ht="14.25">
      <c r="A25" s="7">
        <v>17</v>
      </c>
      <c r="B25" s="7" t="s">
        <v>123</v>
      </c>
      <c r="C25" s="7">
        <v>1</v>
      </c>
      <c r="D25" s="7" t="s">
        <v>9</v>
      </c>
      <c r="E25" s="8">
        <v>0.5</v>
      </c>
      <c r="F25" s="8">
        <v>0.5</v>
      </c>
      <c r="G25" s="4"/>
      <c r="H25" s="4"/>
    </row>
    <row r="26" spans="1:8" ht="14.25">
      <c r="A26" s="7">
        <v>18</v>
      </c>
      <c r="B26" s="7" t="s">
        <v>132</v>
      </c>
      <c r="C26" s="7">
        <v>3</v>
      </c>
      <c r="D26" s="7" t="s">
        <v>16</v>
      </c>
      <c r="E26" s="8">
        <v>7.79</v>
      </c>
      <c r="F26" s="8">
        <v>7.79</v>
      </c>
      <c r="G26" s="4"/>
      <c r="H26" s="4"/>
    </row>
    <row r="27" spans="1:8" ht="14.25">
      <c r="A27" s="7">
        <v>19</v>
      </c>
      <c r="B27" s="7" t="s">
        <v>34</v>
      </c>
      <c r="C27" s="7">
        <v>1</v>
      </c>
      <c r="D27" s="7" t="s">
        <v>9</v>
      </c>
      <c r="E27" s="8">
        <v>2.24</v>
      </c>
      <c r="F27" s="8">
        <v>2.24</v>
      </c>
      <c r="G27" s="4"/>
      <c r="H27" s="4"/>
    </row>
    <row r="28" spans="1:8" ht="14.25">
      <c r="A28" s="7">
        <v>20</v>
      </c>
      <c r="B28" s="7" t="s">
        <v>35</v>
      </c>
      <c r="C28" s="7">
        <v>1</v>
      </c>
      <c r="D28" s="7" t="s">
        <v>9</v>
      </c>
      <c r="E28" s="8">
        <v>0.64</v>
      </c>
      <c r="F28" s="8">
        <v>0.64</v>
      </c>
      <c r="G28" s="4"/>
      <c r="H28" s="4"/>
    </row>
    <row r="29" spans="1:8" ht="14.25">
      <c r="A29" s="7">
        <v>21</v>
      </c>
      <c r="B29" s="7" t="s">
        <v>37</v>
      </c>
      <c r="C29" s="7">
        <v>1</v>
      </c>
      <c r="D29" s="7" t="s">
        <v>9</v>
      </c>
      <c r="E29" s="8">
        <v>7.64</v>
      </c>
      <c r="F29" s="8">
        <v>7.64</v>
      </c>
      <c r="G29" s="4"/>
      <c r="H29" s="4"/>
    </row>
    <row r="30" spans="1:8" ht="14.25">
      <c r="A30" s="7">
        <v>22</v>
      </c>
      <c r="B30" s="7" t="s">
        <v>38</v>
      </c>
      <c r="C30" s="7">
        <v>1</v>
      </c>
      <c r="D30" s="7" t="s">
        <v>39</v>
      </c>
      <c r="E30" s="8">
        <v>6.91</v>
      </c>
      <c r="F30" s="8">
        <v>6.91</v>
      </c>
      <c r="G30" s="4"/>
      <c r="H30" s="4"/>
    </row>
    <row r="31" spans="1:8" ht="14.25">
      <c r="A31" s="7">
        <v>23</v>
      </c>
      <c r="B31" s="7" t="s">
        <v>86</v>
      </c>
      <c r="C31" s="7">
        <v>1</v>
      </c>
      <c r="D31" s="7" t="s">
        <v>9</v>
      </c>
      <c r="E31" s="8">
        <v>0.3</v>
      </c>
      <c r="F31" s="8">
        <v>0.3</v>
      </c>
      <c r="G31" s="4"/>
      <c r="H31" s="4"/>
    </row>
    <row r="32" spans="1:8" ht="14.25">
      <c r="A32" s="7">
        <v>24</v>
      </c>
      <c r="B32" s="7" t="s">
        <v>42</v>
      </c>
      <c r="C32" s="7">
        <v>1</v>
      </c>
      <c r="D32" s="7" t="s">
        <v>9</v>
      </c>
      <c r="E32" s="8">
        <v>0.4</v>
      </c>
      <c r="F32" s="8">
        <v>0.4</v>
      </c>
      <c r="G32" s="4"/>
      <c r="H32" s="4"/>
    </row>
    <row r="33" spans="1:8" ht="14.25">
      <c r="A33" s="7">
        <v>25</v>
      </c>
      <c r="B33" s="7" t="s">
        <v>41</v>
      </c>
      <c r="C33" s="7">
        <v>1</v>
      </c>
      <c r="D33" s="7" t="s">
        <v>9</v>
      </c>
      <c r="E33" s="8">
        <v>0.23</v>
      </c>
      <c r="F33" s="8">
        <v>0.23</v>
      </c>
      <c r="G33" s="4"/>
      <c r="H33" s="4"/>
    </row>
    <row r="34" spans="1:8" ht="14.25">
      <c r="A34" s="7">
        <v>26</v>
      </c>
      <c r="B34" s="7" t="s">
        <v>43</v>
      </c>
      <c r="C34" s="7">
        <v>1</v>
      </c>
      <c r="D34" s="7" t="s">
        <v>44</v>
      </c>
      <c r="E34" s="8">
        <v>1.95</v>
      </c>
      <c r="F34" s="8">
        <v>1.95</v>
      </c>
      <c r="G34" s="4"/>
      <c r="H34" s="4"/>
    </row>
    <row r="35" spans="1:8" ht="14.25">
      <c r="A35" s="9">
        <v>27</v>
      </c>
      <c r="B35" s="9" t="s">
        <v>125</v>
      </c>
      <c r="C35" s="7"/>
      <c r="D35" s="7"/>
      <c r="E35" s="8"/>
      <c r="F35" s="8"/>
      <c r="G35" s="4"/>
      <c r="H35" s="4"/>
    </row>
    <row r="36" spans="1:8" ht="14.25">
      <c r="A36" s="9">
        <v>28</v>
      </c>
      <c r="B36" s="9" t="s">
        <v>203</v>
      </c>
      <c r="C36" s="9">
        <v>1</v>
      </c>
      <c r="D36" s="9" t="s">
        <v>9</v>
      </c>
      <c r="E36" s="8">
        <v>700</v>
      </c>
      <c r="F36" s="8">
        <v>700</v>
      </c>
      <c r="G36" s="4"/>
      <c r="H36" s="4"/>
    </row>
    <row r="37" spans="1:8" ht="14.25">
      <c r="A37" s="9">
        <v>29</v>
      </c>
      <c r="B37" s="9" t="s">
        <v>127</v>
      </c>
      <c r="C37" s="9">
        <v>4</v>
      </c>
      <c r="D37" s="9" t="s">
        <v>9</v>
      </c>
      <c r="E37" s="8">
        <v>35</v>
      </c>
      <c r="F37" s="8">
        <v>140</v>
      </c>
      <c r="G37" s="4"/>
      <c r="H37" s="4"/>
    </row>
    <row r="38" spans="1:8" ht="14.25">
      <c r="A38" s="7"/>
      <c r="B38" s="7" t="s">
        <v>214</v>
      </c>
      <c r="C38" s="7"/>
      <c r="D38" s="7"/>
      <c r="E38" s="8"/>
      <c r="F38" s="8">
        <f>SUM(F9+F10+F11+F12+F13+F14+F15+F16+F17+F18+F19+F20+F21+F22+F23+F24+F25+F26+F27+F28+F29+F31+F30+F32+F33+F34+F35+F36+F37)</f>
        <v>1248.82</v>
      </c>
      <c r="G38" s="4"/>
      <c r="H38" s="4"/>
    </row>
    <row r="39" spans="1:8" ht="14.25">
      <c r="A39" s="4"/>
      <c r="B39" s="27" t="s">
        <v>240</v>
      </c>
      <c r="C39" s="7"/>
      <c r="D39" s="7"/>
      <c r="E39" s="7"/>
      <c r="F39" s="8">
        <v>161.2</v>
      </c>
      <c r="G39" s="4"/>
      <c r="H39" s="4"/>
    </row>
    <row r="40" spans="1:8" ht="14.25">
      <c r="A40" s="4"/>
      <c r="B40" s="7" t="s">
        <v>241</v>
      </c>
      <c r="C40" s="7"/>
      <c r="D40" s="7"/>
      <c r="E40" s="7"/>
      <c r="F40" s="8">
        <v>564</v>
      </c>
      <c r="G40" s="4"/>
      <c r="H40" s="4"/>
    </row>
    <row r="41" spans="2:6" ht="15.75">
      <c r="B41" s="7" t="s">
        <v>242</v>
      </c>
      <c r="C41" s="33"/>
      <c r="D41" s="33"/>
      <c r="E41" s="33"/>
      <c r="F41" s="38">
        <f>SUM(F38+F39+F40)</f>
        <v>1974.02</v>
      </c>
    </row>
  </sheetData>
  <mergeCells count="5">
    <mergeCell ref="A6:F6"/>
    <mergeCell ref="A1:B2"/>
    <mergeCell ref="A3:B3"/>
    <mergeCell ref="A5:B5"/>
    <mergeCell ref="B4:H4"/>
  </mergeCells>
  <printOptions/>
  <pageMargins left="0.49" right="0.75" top="0.36" bottom="1" header="0.5" footer="0.5"/>
  <pageSetup horizontalDpi="200" verticalDpi="2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24">
      <selection activeCell="G40" sqref="G40"/>
    </sheetView>
  </sheetViews>
  <sheetFormatPr defaultColWidth="9.140625" defaultRowHeight="12.75"/>
  <cols>
    <col min="1" max="1" width="5.140625" style="0" customWidth="1"/>
    <col min="2" max="2" width="33.7109375" style="0" customWidth="1"/>
    <col min="3" max="3" width="7.8515625" style="0" customWidth="1"/>
    <col min="4" max="4" width="7.00390625" style="0" customWidth="1"/>
    <col min="5" max="5" width="16.421875" style="0" customWidth="1"/>
    <col min="6" max="6" width="19.7109375" style="0" customWidth="1"/>
  </cols>
  <sheetData>
    <row r="1" spans="1:8" ht="14.25">
      <c r="A1" s="41" t="s">
        <v>0</v>
      </c>
      <c r="B1" s="41"/>
      <c r="C1" s="4"/>
      <c r="D1" s="4"/>
      <c r="E1" s="4"/>
      <c r="F1" s="4"/>
      <c r="G1" s="4"/>
      <c r="H1" s="4"/>
    </row>
    <row r="2" spans="1:8" ht="14.25">
      <c r="A2" s="41"/>
      <c r="B2" s="41"/>
      <c r="C2" s="3"/>
      <c r="D2" s="4"/>
      <c r="E2" s="4"/>
      <c r="F2" s="4"/>
      <c r="G2" s="3"/>
      <c r="H2" s="4"/>
    </row>
    <row r="3" spans="1:8" ht="14.25">
      <c r="A3" s="41" t="s">
        <v>164</v>
      </c>
      <c r="B3" s="41"/>
      <c r="C3" s="4"/>
      <c r="D3" s="4"/>
      <c r="E3" s="4"/>
      <c r="F3" s="4"/>
      <c r="G3" s="4"/>
      <c r="H3" s="4"/>
    </row>
    <row r="4" spans="1:8" ht="14.25">
      <c r="A4" s="3"/>
      <c r="B4" s="40"/>
      <c r="C4" s="40"/>
      <c r="D4" s="40"/>
      <c r="E4" s="40"/>
      <c r="F4" s="40"/>
      <c r="G4" s="40"/>
      <c r="H4" s="40"/>
    </row>
    <row r="5" spans="1:8" ht="14.25">
      <c r="A5" s="44" t="s">
        <v>224</v>
      </c>
      <c r="B5" s="44"/>
      <c r="C5" s="4"/>
      <c r="D5" s="4"/>
      <c r="E5" s="4"/>
      <c r="F5" s="4"/>
      <c r="G5" s="4"/>
      <c r="H5" s="4"/>
    </row>
    <row r="6" spans="1:8" ht="27" customHeight="1">
      <c r="A6" s="40" t="s">
        <v>204</v>
      </c>
      <c r="B6" s="40"/>
      <c r="C6" s="40"/>
      <c r="D6" s="40"/>
      <c r="E6" s="40"/>
      <c r="F6" s="40"/>
      <c r="G6" s="4"/>
      <c r="H6" s="4"/>
    </row>
    <row r="7" spans="1:8" ht="14.25">
      <c r="A7" s="5"/>
      <c r="B7" s="5"/>
      <c r="C7" s="4"/>
      <c r="D7" s="4"/>
      <c r="E7" s="4"/>
      <c r="F7" s="4"/>
      <c r="G7" s="4"/>
      <c r="H7" s="4"/>
    </row>
    <row r="8" spans="1:8" ht="14.25">
      <c r="A8" s="7" t="s">
        <v>2</v>
      </c>
      <c r="B8" s="7" t="s">
        <v>3</v>
      </c>
      <c r="C8" s="7" t="s">
        <v>4</v>
      </c>
      <c r="D8" s="7" t="s">
        <v>5</v>
      </c>
      <c r="E8" s="7" t="s">
        <v>219</v>
      </c>
      <c r="F8" s="7" t="s">
        <v>220</v>
      </c>
      <c r="G8" s="4"/>
      <c r="H8" s="4"/>
    </row>
    <row r="9" spans="1:8" ht="14.25">
      <c r="A9" s="7">
        <v>1</v>
      </c>
      <c r="B9" s="7" t="s">
        <v>6</v>
      </c>
      <c r="C9" s="7">
        <v>1</v>
      </c>
      <c r="D9" s="7" t="s">
        <v>7</v>
      </c>
      <c r="E9" s="8">
        <v>74.97</v>
      </c>
      <c r="F9" s="8">
        <v>74.97</v>
      </c>
      <c r="G9" s="4"/>
      <c r="H9" s="4"/>
    </row>
    <row r="10" spans="1:8" ht="14.25">
      <c r="A10" s="7">
        <v>2</v>
      </c>
      <c r="B10" s="7" t="s">
        <v>8</v>
      </c>
      <c r="C10" s="7">
        <v>4</v>
      </c>
      <c r="D10" s="7" t="s">
        <v>9</v>
      </c>
      <c r="E10" s="8">
        <v>11.42</v>
      </c>
      <c r="F10" s="8">
        <v>45.68</v>
      </c>
      <c r="G10" s="4"/>
      <c r="H10" s="4"/>
    </row>
    <row r="11" spans="1:8" ht="14.25">
      <c r="A11" s="7">
        <v>3</v>
      </c>
      <c r="B11" s="7" t="s">
        <v>10</v>
      </c>
      <c r="C11" s="7">
        <v>4</v>
      </c>
      <c r="D11" s="7" t="s">
        <v>11</v>
      </c>
      <c r="E11" s="8">
        <v>0.13</v>
      </c>
      <c r="F11" s="8">
        <v>0.52</v>
      </c>
      <c r="G11" s="4"/>
      <c r="H11" s="4"/>
    </row>
    <row r="12" spans="1:8" ht="14.25">
      <c r="A12" s="7">
        <v>4</v>
      </c>
      <c r="B12" s="7" t="s">
        <v>12</v>
      </c>
      <c r="C12" s="7">
        <v>4</v>
      </c>
      <c r="D12" s="7" t="s">
        <v>9</v>
      </c>
      <c r="E12" s="8">
        <v>0.29</v>
      </c>
      <c r="F12" s="8">
        <v>1.16</v>
      </c>
      <c r="G12" s="4"/>
      <c r="H12" s="4"/>
    </row>
    <row r="13" spans="1:8" ht="14.25">
      <c r="A13" s="7">
        <v>5</v>
      </c>
      <c r="B13" s="7" t="s">
        <v>13</v>
      </c>
      <c r="C13" s="7">
        <v>4</v>
      </c>
      <c r="D13" s="7" t="s">
        <v>9</v>
      </c>
      <c r="E13" s="8">
        <v>0.14</v>
      </c>
      <c r="F13" s="8">
        <v>0.56</v>
      </c>
      <c r="G13" s="4"/>
      <c r="H13" s="4"/>
    </row>
    <row r="14" spans="1:8" ht="14.25">
      <c r="A14" s="7">
        <v>6</v>
      </c>
      <c r="B14" s="7" t="s">
        <v>14</v>
      </c>
      <c r="C14" s="7">
        <v>4</v>
      </c>
      <c r="D14" s="7" t="s">
        <v>9</v>
      </c>
      <c r="E14" s="8">
        <v>0.6</v>
      </c>
      <c r="F14" s="8">
        <v>2.4</v>
      </c>
      <c r="G14" s="4"/>
      <c r="H14" s="4"/>
    </row>
    <row r="15" spans="1:8" ht="14.25">
      <c r="A15" s="7">
        <v>7</v>
      </c>
      <c r="B15" s="7" t="s">
        <v>15</v>
      </c>
      <c r="C15" s="7">
        <v>6</v>
      </c>
      <c r="D15" s="7" t="s">
        <v>16</v>
      </c>
      <c r="E15" s="8">
        <v>0.35</v>
      </c>
      <c r="F15" s="8">
        <v>2.1</v>
      </c>
      <c r="G15" s="4"/>
      <c r="H15" s="4"/>
    </row>
    <row r="16" spans="1:8" ht="14.25">
      <c r="A16" s="7">
        <v>8</v>
      </c>
      <c r="B16" s="7" t="s">
        <v>83</v>
      </c>
      <c r="C16" s="7">
        <v>2</v>
      </c>
      <c r="D16" s="7" t="s">
        <v>9</v>
      </c>
      <c r="E16" s="8">
        <v>0.56</v>
      </c>
      <c r="F16" s="8">
        <v>1.12</v>
      </c>
      <c r="G16" s="4"/>
      <c r="H16" s="4"/>
    </row>
    <row r="17" spans="1:8" ht="14.25">
      <c r="A17" s="7">
        <v>9</v>
      </c>
      <c r="B17" s="7" t="s">
        <v>131</v>
      </c>
      <c r="C17" s="7">
        <v>1</v>
      </c>
      <c r="D17" s="7" t="s">
        <v>9</v>
      </c>
      <c r="E17" s="8">
        <v>59.13</v>
      </c>
      <c r="F17" s="8">
        <v>59.13</v>
      </c>
      <c r="G17" s="4"/>
      <c r="H17" s="4"/>
    </row>
    <row r="18" spans="1:8" ht="14.25">
      <c r="A18" s="7">
        <v>10</v>
      </c>
      <c r="B18" s="7" t="s">
        <v>117</v>
      </c>
      <c r="C18" s="7">
        <v>0.1</v>
      </c>
      <c r="D18" s="7" t="s">
        <v>218</v>
      </c>
      <c r="E18" s="8">
        <v>45.82</v>
      </c>
      <c r="F18" s="8">
        <v>4.58</v>
      </c>
      <c r="G18" s="4"/>
      <c r="H18" s="4"/>
    </row>
    <row r="19" spans="1:8" ht="14.25">
      <c r="A19" s="7">
        <v>11</v>
      </c>
      <c r="B19" s="7" t="s">
        <v>22</v>
      </c>
      <c r="C19" s="7">
        <v>0.2</v>
      </c>
      <c r="D19" s="7" t="s">
        <v>218</v>
      </c>
      <c r="E19" s="8">
        <v>45.82</v>
      </c>
      <c r="F19" s="8">
        <v>9.16</v>
      </c>
      <c r="G19" s="4"/>
      <c r="H19" s="4"/>
    </row>
    <row r="20" spans="1:8" ht="14.25">
      <c r="A20" s="7">
        <v>12</v>
      </c>
      <c r="B20" s="7" t="s">
        <v>23</v>
      </c>
      <c r="C20" s="7">
        <v>0.15</v>
      </c>
      <c r="D20" s="7" t="s">
        <v>218</v>
      </c>
      <c r="E20" s="8">
        <v>199.32</v>
      </c>
      <c r="F20" s="8">
        <v>29.9</v>
      </c>
      <c r="G20" s="4"/>
      <c r="H20" s="4"/>
    </row>
    <row r="21" spans="1:8" ht="14.25">
      <c r="A21" s="7">
        <v>13</v>
      </c>
      <c r="B21" s="7" t="s">
        <v>26</v>
      </c>
      <c r="C21" s="7">
        <v>0.2</v>
      </c>
      <c r="D21" s="7" t="s">
        <v>218</v>
      </c>
      <c r="E21" s="8">
        <v>622.4</v>
      </c>
      <c r="F21" s="8">
        <v>124.48</v>
      </c>
      <c r="G21" s="4"/>
      <c r="H21" s="4"/>
    </row>
    <row r="22" spans="1:8" ht="14.25">
      <c r="A22" s="7">
        <v>14</v>
      </c>
      <c r="B22" s="7" t="s">
        <v>27</v>
      </c>
      <c r="C22" s="7">
        <v>0.2</v>
      </c>
      <c r="D22" s="7" t="s">
        <v>218</v>
      </c>
      <c r="E22" s="8">
        <v>110</v>
      </c>
      <c r="F22" s="8">
        <v>22</v>
      </c>
      <c r="G22" s="4"/>
      <c r="H22" s="4"/>
    </row>
    <row r="23" spans="1:8" ht="14.25">
      <c r="A23" s="7">
        <v>15</v>
      </c>
      <c r="B23" s="7" t="s">
        <v>28</v>
      </c>
      <c r="C23" s="7">
        <v>4</v>
      </c>
      <c r="D23" s="7" t="s">
        <v>11</v>
      </c>
      <c r="E23" s="8">
        <v>0.57</v>
      </c>
      <c r="F23" s="8">
        <v>2.28</v>
      </c>
      <c r="G23" s="4"/>
      <c r="H23" s="4"/>
    </row>
    <row r="24" spans="1:8" ht="14.25">
      <c r="A24" s="7">
        <v>16</v>
      </c>
      <c r="B24" s="7" t="s">
        <v>29</v>
      </c>
      <c r="C24" s="7">
        <v>1</v>
      </c>
      <c r="D24" s="7" t="s">
        <v>11</v>
      </c>
      <c r="E24" s="8">
        <v>0.18</v>
      </c>
      <c r="F24" s="8">
        <v>0.18</v>
      </c>
      <c r="G24" s="4"/>
      <c r="H24" s="4"/>
    </row>
    <row r="25" spans="1:8" ht="14.25">
      <c r="A25" s="7">
        <v>17</v>
      </c>
      <c r="B25" s="7" t="s">
        <v>123</v>
      </c>
      <c r="C25" s="7">
        <v>1</v>
      </c>
      <c r="D25" s="7" t="s">
        <v>9</v>
      </c>
      <c r="E25" s="8">
        <v>0.5</v>
      </c>
      <c r="F25" s="8">
        <v>0.5</v>
      </c>
      <c r="G25" s="4"/>
      <c r="H25" s="4"/>
    </row>
    <row r="26" spans="1:8" ht="14.25">
      <c r="A26" s="7">
        <v>18</v>
      </c>
      <c r="B26" s="7" t="s">
        <v>132</v>
      </c>
      <c r="C26" s="7">
        <v>3</v>
      </c>
      <c r="D26" s="7" t="s">
        <v>16</v>
      </c>
      <c r="E26" s="8">
        <v>7.79</v>
      </c>
      <c r="F26" s="8">
        <v>7.79</v>
      </c>
      <c r="G26" s="4"/>
      <c r="H26" s="4"/>
    </row>
    <row r="27" spans="1:8" ht="14.25">
      <c r="A27" s="7">
        <v>19</v>
      </c>
      <c r="B27" s="7" t="s">
        <v>34</v>
      </c>
      <c r="C27" s="7">
        <v>1</v>
      </c>
      <c r="D27" s="7" t="s">
        <v>9</v>
      </c>
      <c r="E27" s="8">
        <v>2.24</v>
      </c>
      <c r="F27" s="8">
        <v>2.24</v>
      </c>
      <c r="G27" s="4"/>
      <c r="H27" s="4"/>
    </row>
    <row r="28" spans="1:8" ht="14.25">
      <c r="A28" s="7">
        <v>20</v>
      </c>
      <c r="B28" s="7" t="s">
        <v>35</v>
      </c>
      <c r="C28" s="7">
        <v>1</v>
      </c>
      <c r="D28" s="7" t="s">
        <v>9</v>
      </c>
      <c r="E28" s="8">
        <v>0.64</v>
      </c>
      <c r="F28" s="8">
        <v>0.64</v>
      </c>
      <c r="G28" s="4"/>
      <c r="H28" s="4"/>
    </row>
    <row r="29" spans="1:8" ht="14.25">
      <c r="A29" s="7">
        <v>21</v>
      </c>
      <c r="B29" s="7" t="s">
        <v>37</v>
      </c>
      <c r="C29" s="7">
        <v>1</v>
      </c>
      <c r="D29" s="7" t="s">
        <v>9</v>
      </c>
      <c r="E29" s="8">
        <v>7.64</v>
      </c>
      <c r="F29" s="8">
        <v>7.64</v>
      </c>
      <c r="G29" s="4"/>
      <c r="H29" s="4"/>
    </row>
    <row r="30" spans="1:8" ht="14.25">
      <c r="A30" s="7">
        <v>22</v>
      </c>
      <c r="B30" s="7" t="s">
        <v>38</v>
      </c>
      <c r="C30" s="7">
        <v>1</v>
      </c>
      <c r="D30" s="7" t="s">
        <v>39</v>
      </c>
      <c r="E30" s="8">
        <v>6.91</v>
      </c>
      <c r="F30" s="8">
        <v>6.91</v>
      </c>
      <c r="G30" s="4"/>
      <c r="H30" s="4"/>
    </row>
    <row r="31" spans="1:8" ht="14.25">
      <c r="A31" s="7">
        <v>23</v>
      </c>
      <c r="B31" s="7" t="s">
        <v>86</v>
      </c>
      <c r="C31" s="7">
        <v>1</v>
      </c>
      <c r="D31" s="7" t="s">
        <v>9</v>
      </c>
      <c r="E31" s="8">
        <v>0.3</v>
      </c>
      <c r="F31" s="8">
        <v>0.3</v>
      </c>
      <c r="G31" s="4"/>
      <c r="H31" s="4"/>
    </row>
    <row r="32" spans="1:8" ht="14.25">
      <c r="A32" s="7">
        <v>24</v>
      </c>
      <c r="B32" s="7" t="s">
        <v>42</v>
      </c>
      <c r="C32" s="7">
        <v>1</v>
      </c>
      <c r="D32" s="7" t="s">
        <v>9</v>
      </c>
      <c r="E32" s="8">
        <v>0.4</v>
      </c>
      <c r="F32" s="8">
        <v>0.4</v>
      </c>
      <c r="G32" s="4"/>
      <c r="H32" s="4"/>
    </row>
    <row r="33" spans="1:8" ht="14.25">
      <c r="A33" s="7">
        <v>25</v>
      </c>
      <c r="B33" s="7" t="s">
        <v>41</v>
      </c>
      <c r="C33" s="7">
        <v>1</v>
      </c>
      <c r="D33" s="7" t="s">
        <v>9</v>
      </c>
      <c r="E33" s="7">
        <v>0.23</v>
      </c>
      <c r="F33" s="7">
        <v>0.23</v>
      </c>
      <c r="G33" s="4"/>
      <c r="H33" s="4"/>
    </row>
    <row r="34" spans="1:8" ht="14.25">
      <c r="A34" s="7">
        <v>26</v>
      </c>
      <c r="B34" s="7" t="s">
        <v>43</v>
      </c>
      <c r="C34" s="7">
        <v>1</v>
      </c>
      <c r="D34" s="7" t="s">
        <v>44</v>
      </c>
      <c r="E34" s="7">
        <v>1.95</v>
      </c>
      <c r="F34" s="7">
        <v>1.95</v>
      </c>
      <c r="G34" s="4"/>
      <c r="H34" s="4"/>
    </row>
    <row r="35" spans="1:8" ht="14.25">
      <c r="A35" s="9">
        <v>27</v>
      </c>
      <c r="B35" s="9" t="s">
        <v>125</v>
      </c>
      <c r="C35" s="7"/>
      <c r="D35" s="7"/>
      <c r="E35" s="7"/>
      <c r="F35" s="7"/>
      <c r="G35" s="4"/>
      <c r="H35" s="4"/>
    </row>
    <row r="36" spans="1:8" ht="14.25">
      <c r="A36" s="9">
        <v>28</v>
      </c>
      <c r="B36" s="9" t="s">
        <v>203</v>
      </c>
      <c r="C36" s="9">
        <v>1</v>
      </c>
      <c r="D36" s="9" t="s">
        <v>9</v>
      </c>
      <c r="E36" s="7">
        <v>700</v>
      </c>
      <c r="F36" s="7">
        <v>700</v>
      </c>
      <c r="G36" s="4"/>
      <c r="H36" s="4"/>
    </row>
    <row r="37" spans="1:8" ht="14.25">
      <c r="A37" s="7"/>
      <c r="B37" s="7" t="s">
        <v>214</v>
      </c>
      <c r="C37" s="7"/>
      <c r="D37" s="7"/>
      <c r="E37" s="7"/>
      <c r="F37" s="8">
        <f>SUM(F9+F10+F11+F12+F13+F14+F15+F16+F17+F18+F19+F20+F21+F22+F23+F24+F25+F26+F27+F28+F29+F30+F31+F32+F33+F34+F35+F36)</f>
        <v>1108.82</v>
      </c>
      <c r="G37" s="4"/>
      <c r="H37" s="4"/>
    </row>
    <row r="38" spans="1:8" ht="14.25">
      <c r="A38" s="4"/>
      <c r="B38" s="27" t="s">
        <v>240</v>
      </c>
      <c r="C38" s="7"/>
      <c r="D38" s="7"/>
      <c r="E38" s="7"/>
      <c r="F38" s="8">
        <v>161.2</v>
      </c>
      <c r="G38" s="4"/>
      <c r="H38" s="4"/>
    </row>
    <row r="39" spans="1:8" ht="14.25">
      <c r="A39" s="4"/>
      <c r="B39" s="7" t="s">
        <v>241</v>
      </c>
      <c r="C39" s="7"/>
      <c r="D39" s="7"/>
      <c r="E39" s="7"/>
      <c r="F39" s="8">
        <v>508</v>
      </c>
      <c r="G39" s="4"/>
      <c r="H39" s="4"/>
    </row>
    <row r="40" spans="2:6" ht="15.75">
      <c r="B40" s="7" t="s">
        <v>242</v>
      </c>
      <c r="C40" s="33"/>
      <c r="D40" s="33"/>
      <c r="E40" s="33"/>
      <c r="F40" s="38">
        <f>SUM(F37+F38+F39)</f>
        <v>1778.02</v>
      </c>
    </row>
    <row r="46" ht="11.25" customHeight="1"/>
  </sheetData>
  <mergeCells count="5">
    <mergeCell ref="A6:F6"/>
    <mergeCell ref="A1:B2"/>
    <mergeCell ref="A3:B3"/>
    <mergeCell ref="A5:B5"/>
    <mergeCell ref="B4:H4"/>
  </mergeCells>
  <printOptions/>
  <pageMargins left="0.44" right="0.75" top="0.58" bottom="1" header="0.5" footer="0.5"/>
  <pageSetup horizontalDpi="200" verticalDpi="2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21">
      <selection activeCell="F41" sqref="F41"/>
    </sheetView>
  </sheetViews>
  <sheetFormatPr defaultColWidth="9.140625" defaultRowHeight="12.75"/>
  <cols>
    <col min="1" max="1" width="6.00390625" style="0" customWidth="1"/>
    <col min="2" max="2" width="33.57421875" style="0" customWidth="1"/>
    <col min="3" max="3" width="8.57421875" style="0" customWidth="1"/>
    <col min="4" max="4" width="7.00390625" style="0" customWidth="1"/>
    <col min="5" max="5" width="16.140625" style="0" customWidth="1"/>
    <col min="6" max="6" width="19.7109375" style="0" customWidth="1"/>
  </cols>
  <sheetData>
    <row r="1" spans="1:8" ht="14.25">
      <c r="A1" s="41" t="s">
        <v>0</v>
      </c>
      <c r="B1" s="41"/>
      <c r="C1" s="4"/>
      <c r="D1" s="4"/>
      <c r="E1" s="4"/>
      <c r="F1" s="4"/>
      <c r="G1" s="4"/>
      <c r="H1" s="4"/>
    </row>
    <row r="2" spans="1:8" ht="14.25">
      <c r="A2" s="41"/>
      <c r="B2" s="41"/>
      <c r="C2" s="3"/>
      <c r="D2" s="4"/>
      <c r="E2" s="4"/>
      <c r="F2" s="4"/>
      <c r="G2" s="3"/>
      <c r="H2" s="4"/>
    </row>
    <row r="3" spans="1:8" ht="14.25">
      <c r="A3" s="41" t="s">
        <v>164</v>
      </c>
      <c r="B3" s="41"/>
      <c r="C3" s="4"/>
      <c r="D3" s="4"/>
      <c r="E3" s="4"/>
      <c r="F3" s="4"/>
      <c r="G3" s="4"/>
      <c r="H3" s="4"/>
    </row>
    <row r="4" spans="1:8" ht="14.25">
      <c r="A4" s="3"/>
      <c r="B4" s="40"/>
      <c r="C4" s="40"/>
      <c r="D4" s="40"/>
      <c r="E4" s="40"/>
      <c r="F4" s="40"/>
      <c r="G4" s="40"/>
      <c r="H4" s="40"/>
    </row>
    <row r="5" spans="1:8" ht="14.25">
      <c r="A5" s="44" t="s">
        <v>224</v>
      </c>
      <c r="B5" s="44"/>
      <c r="C5" s="4"/>
      <c r="D5" s="4"/>
      <c r="E5" s="4"/>
      <c r="F5" s="4"/>
      <c r="G5" s="4"/>
      <c r="H5" s="4"/>
    </row>
    <row r="6" spans="1:8" ht="27" customHeight="1">
      <c r="A6" s="40" t="s">
        <v>130</v>
      </c>
      <c r="B6" s="40"/>
      <c r="C6" s="40"/>
      <c r="D6" s="40"/>
      <c r="E6" s="40"/>
      <c r="F6" s="40"/>
      <c r="G6" s="4"/>
      <c r="H6" s="4"/>
    </row>
    <row r="7" spans="1:8" ht="14.25">
      <c r="A7" s="5"/>
      <c r="B7" s="5"/>
      <c r="C7" s="4"/>
      <c r="D7" s="4"/>
      <c r="E7" s="4"/>
      <c r="F7" s="4"/>
      <c r="G7" s="4"/>
      <c r="H7" s="4"/>
    </row>
    <row r="8" spans="1:8" ht="14.25">
      <c r="A8" s="7" t="s">
        <v>2</v>
      </c>
      <c r="B8" s="7" t="s">
        <v>3</v>
      </c>
      <c r="C8" s="7" t="s">
        <v>4</v>
      </c>
      <c r="D8" s="7" t="s">
        <v>5</v>
      </c>
      <c r="E8" s="7" t="s">
        <v>219</v>
      </c>
      <c r="F8" s="7" t="s">
        <v>220</v>
      </c>
      <c r="G8" s="4"/>
      <c r="H8" s="4"/>
    </row>
    <row r="9" spans="1:8" ht="14.25">
      <c r="A9" s="7">
        <v>1</v>
      </c>
      <c r="B9" s="7" t="s">
        <v>6</v>
      </c>
      <c r="C9" s="7">
        <v>1</v>
      </c>
      <c r="D9" s="7" t="s">
        <v>7</v>
      </c>
      <c r="E9" s="8">
        <v>74.97</v>
      </c>
      <c r="F9" s="8">
        <v>74.97</v>
      </c>
      <c r="G9" s="4"/>
      <c r="H9" s="4"/>
    </row>
    <row r="10" spans="1:8" ht="14.25">
      <c r="A10" s="7">
        <v>2</v>
      </c>
      <c r="B10" s="7" t="s">
        <v>8</v>
      </c>
      <c r="C10" s="7">
        <v>4</v>
      </c>
      <c r="D10" s="7" t="s">
        <v>9</v>
      </c>
      <c r="E10" s="8">
        <v>11.42</v>
      </c>
      <c r="F10" s="8">
        <v>45.68</v>
      </c>
      <c r="G10" s="4"/>
      <c r="H10" s="4"/>
    </row>
    <row r="11" spans="1:8" ht="14.25">
      <c r="A11" s="7">
        <v>3</v>
      </c>
      <c r="B11" s="7" t="s">
        <v>10</v>
      </c>
      <c r="C11" s="7">
        <v>8</v>
      </c>
      <c r="D11" s="7" t="s">
        <v>11</v>
      </c>
      <c r="E11" s="8">
        <v>0.13</v>
      </c>
      <c r="F11" s="8">
        <v>1.04</v>
      </c>
      <c r="G11" s="4"/>
      <c r="H11" s="4"/>
    </row>
    <row r="12" spans="1:8" ht="14.25">
      <c r="A12" s="7">
        <v>4</v>
      </c>
      <c r="B12" s="7" t="s">
        <v>12</v>
      </c>
      <c r="C12" s="7">
        <v>4</v>
      </c>
      <c r="D12" s="7" t="s">
        <v>9</v>
      </c>
      <c r="E12" s="8">
        <v>0.29</v>
      </c>
      <c r="F12" s="8">
        <v>1.16</v>
      </c>
      <c r="G12" s="4"/>
      <c r="H12" s="4"/>
    </row>
    <row r="13" spans="1:8" ht="14.25">
      <c r="A13" s="7">
        <v>5</v>
      </c>
      <c r="B13" s="7" t="s">
        <v>13</v>
      </c>
      <c r="C13" s="7">
        <v>8</v>
      </c>
      <c r="D13" s="7" t="s">
        <v>9</v>
      </c>
      <c r="E13" s="8">
        <v>0.14</v>
      </c>
      <c r="F13" s="8">
        <v>1.12</v>
      </c>
      <c r="G13" s="4"/>
      <c r="H13" s="4"/>
    </row>
    <row r="14" spans="1:8" ht="14.25">
      <c r="A14" s="7">
        <v>6</v>
      </c>
      <c r="B14" s="7" t="s">
        <v>14</v>
      </c>
      <c r="C14" s="7">
        <v>8</v>
      </c>
      <c r="D14" s="7" t="s">
        <v>9</v>
      </c>
      <c r="E14" s="8">
        <v>0.6</v>
      </c>
      <c r="F14" s="8">
        <v>4.8</v>
      </c>
      <c r="G14" s="4"/>
      <c r="H14" s="4"/>
    </row>
    <row r="15" spans="1:8" ht="14.25">
      <c r="A15" s="7">
        <v>7</v>
      </c>
      <c r="B15" s="7" t="s">
        <v>15</v>
      </c>
      <c r="C15" s="7">
        <v>6</v>
      </c>
      <c r="D15" s="7" t="s">
        <v>16</v>
      </c>
      <c r="E15" s="8">
        <v>0.35</v>
      </c>
      <c r="F15" s="8">
        <v>2.1</v>
      </c>
      <c r="G15" s="4"/>
      <c r="H15" s="4"/>
    </row>
    <row r="16" spans="1:8" ht="14.25">
      <c r="A16" s="7">
        <v>8</v>
      </c>
      <c r="B16" s="7" t="s">
        <v>83</v>
      </c>
      <c r="C16" s="7">
        <v>2</v>
      </c>
      <c r="D16" s="7" t="s">
        <v>9</v>
      </c>
      <c r="E16" s="8">
        <v>0.56</v>
      </c>
      <c r="F16" s="8">
        <v>1.12</v>
      </c>
      <c r="G16" s="4"/>
      <c r="H16" s="4"/>
    </row>
    <row r="17" spans="1:8" ht="14.25">
      <c r="A17" s="7">
        <v>9</v>
      </c>
      <c r="B17" s="7" t="s">
        <v>17</v>
      </c>
      <c r="C17" s="7">
        <v>2</v>
      </c>
      <c r="D17" s="7" t="s">
        <v>9</v>
      </c>
      <c r="E17" s="8">
        <v>1.12</v>
      </c>
      <c r="F17" s="8">
        <v>2.24</v>
      </c>
      <c r="G17" s="4"/>
      <c r="H17" s="4"/>
    </row>
    <row r="18" spans="1:8" ht="14.25">
      <c r="A18" s="7">
        <v>10</v>
      </c>
      <c r="B18" s="7" t="s">
        <v>131</v>
      </c>
      <c r="C18" s="7">
        <v>1</v>
      </c>
      <c r="D18" s="7" t="s">
        <v>9</v>
      </c>
      <c r="E18" s="8">
        <v>59.13</v>
      </c>
      <c r="F18" s="8">
        <v>59.13</v>
      </c>
      <c r="G18" s="4"/>
      <c r="H18" s="4"/>
    </row>
    <row r="19" spans="1:8" ht="14.25">
      <c r="A19" s="7">
        <v>11</v>
      </c>
      <c r="B19" s="7" t="s">
        <v>117</v>
      </c>
      <c r="C19" s="7">
        <v>0.1</v>
      </c>
      <c r="D19" s="7" t="s">
        <v>216</v>
      </c>
      <c r="E19" s="8">
        <v>45.82</v>
      </c>
      <c r="F19" s="8">
        <v>4.58</v>
      </c>
      <c r="G19" s="4"/>
      <c r="H19" s="4"/>
    </row>
    <row r="20" spans="1:8" ht="14.25">
      <c r="A20" s="7">
        <v>12</v>
      </c>
      <c r="B20" s="7" t="s">
        <v>22</v>
      </c>
      <c r="C20" s="7">
        <v>0.2</v>
      </c>
      <c r="D20" s="7" t="s">
        <v>216</v>
      </c>
      <c r="E20" s="8">
        <v>45.82</v>
      </c>
      <c r="F20" s="8">
        <v>9.16</v>
      </c>
      <c r="G20" s="4"/>
      <c r="H20" s="4"/>
    </row>
    <row r="21" spans="1:8" ht="14.25">
      <c r="A21" s="7">
        <v>13</v>
      </c>
      <c r="B21" s="7" t="s">
        <v>23</v>
      </c>
      <c r="C21" s="7">
        <v>0.15</v>
      </c>
      <c r="D21" s="7" t="s">
        <v>216</v>
      </c>
      <c r="E21" s="8">
        <v>199.32</v>
      </c>
      <c r="F21" s="8">
        <v>29.9</v>
      </c>
      <c r="G21" s="4"/>
      <c r="H21" s="4"/>
    </row>
    <row r="22" spans="1:8" ht="14.25">
      <c r="A22" s="7">
        <v>14</v>
      </c>
      <c r="B22" s="7" t="s">
        <v>25</v>
      </c>
      <c r="C22" s="7">
        <v>0.15</v>
      </c>
      <c r="D22" s="7" t="s">
        <v>216</v>
      </c>
      <c r="E22" s="8">
        <v>40.03</v>
      </c>
      <c r="F22" s="8">
        <v>6</v>
      </c>
      <c r="G22" s="4"/>
      <c r="H22" s="4"/>
    </row>
    <row r="23" spans="1:8" ht="14.25">
      <c r="A23" s="7">
        <v>15</v>
      </c>
      <c r="B23" s="7" t="s">
        <v>26</v>
      </c>
      <c r="C23" s="7">
        <v>0.2</v>
      </c>
      <c r="D23" s="7" t="s">
        <v>216</v>
      </c>
      <c r="E23" s="8">
        <v>622.4</v>
      </c>
      <c r="F23" s="8">
        <v>124.48</v>
      </c>
      <c r="G23" s="4"/>
      <c r="H23" s="4"/>
    </row>
    <row r="24" spans="1:8" ht="14.25">
      <c r="A24" s="7">
        <v>16</v>
      </c>
      <c r="B24" s="7" t="s">
        <v>27</v>
      </c>
      <c r="C24" s="7">
        <v>0.2</v>
      </c>
      <c r="D24" s="7" t="s">
        <v>216</v>
      </c>
      <c r="E24" s="8">
        <v>110</v>
      </c>
      <c r="F24" s="8">
        <v>22</v>
      </c>
      <c r="G24" s="4"/>
      <c r="H24" s="4"/>
    </row>
    <row r="25" spans="1:8" ht="14.25">
      <c r="A25" s="7">
        <v>17</v>
      </c>
      <c r="B25" s="7" t="s">
        <v>28</v>
      </c>
      <c r="C25" s="7">
        <v>10</v>
      </c>
      <c r="D25" s="7" t="s">
        <v>11</v>
      </c>
      <c r="E25" s="8">
        <v>0.57</v>
      </c>
      <c r="F25" s="8">
        <v>5.7</v>
      </c>
      <c r="G25" s="4"/>
      <c r="H25" s="4"/>
    </row>
    <row r="26" spans="1:8" ht="14.25">
      <c r="A26" s="7">
        <v>18</v>
      </c>
      <c r="B26" s="7" t="s">
        <v>29</v>
      </c>
      <c r="C26" s="7">
        <v>2</v>
      </c>
      <c r="D26" s="7" t="s">
        <v>11</v>
      </c>
      <c r="E26" s="8">
        <v>0.18</v>
      </c>
      <c r="F26" s="8">
        <v>0.36</v>
      </c>
      <c r="G26" s="4"/>
      <c r="H26" s="4"/>
    </row>
    <row r="27" spans="1:8" ht="14.25">
      <c r="A27" s="7">
        <v>19</v>
      </c>
      <c r="B27" s="7" t="s">
        <v>123</v>
      </c>
      <c r="C27" s="7">
        <v>1</v>
      </c>
      <c r="D27" s="7" t="s">
        <v>9</v>
      </c>
      <c r="E27" s="8">
        <v>0.5</v>
      </c>
      <c r="F27" s="8">
        <v>0.5</v>
      </c>
      <c r="G27" s="4"/>
      <c r="H27" s="4"/>
    </row>
    <row r="28" spans="1:8" ht="14.25">
      <c r="A28" s="7">
        <v>20</v>
      </c>
      <c r="B28" s="7" t="s">
        <v>124</v>
      </c>
      <c r="C28" s="7">
        <v>5</v>
      </c>
      <c r="D28" s="7" t="s">
        <v>16</v>
      </c>
      <c r="E28" s="8">
        <v>7.79</v>
      </c>
      <c r="F28" s="8">
        <v>7.79</v>
      </c>
      <c r="G28" s="4"/>
      <c r="H28" s="4"/>
    </row>
    <row r="29" spans="1:8" ht="14.25">
      <c r="A29" s="7">
        <v>21</v>
      </c>
      <c r="B29" s="7" t="s">
        <v>34</v>
      </c>
      <c r="C29" s="7">
        <v>1</v>
      </c>
      <c r="D29" s="7" t="s">
        <v>9</v>
      </c>
      <c r="E29" s="8">
        <v>2.24</v>
      </c>
      <c r="F29" s="8">
        <v>2.24</v>
      </c>
      <c r="G29" s="4"/>
      <c r="H29" s="4"/>
    </row>
    <row r="30" spans="1:8" ht="14.25">
      <c r="A30" s="7">
        <v>22</v>
      </c>
      <c r="B30" s="7" t="s">
        <v>35</v>
      </c>
      <c r="C30" s="7">
        <v>1</v>
      </c>
      <c r="D30" s="7" t="s">
        <v>9</v>
      </c>
      <c r="E30" s="8">
        <v>0.64</v>
      </c>
      <c r="F30" s="8">
        <v>0.64</v>
      </c>
      <c r="G30" s="4"/>
      <c r="H30" s="4"/>
    </row>
    <row r="31" spans="1:8" ht="14.25">
      <c r="A31" s="7">
        <v>23</v>
      </c>
      <c r="B31" s="7" t="s">
        <v>37</v>
      </c>
      <c r="C31" s="7">
        <v>1</v>
      </c>
      <c r="D31" s="7" t="s">
        <v>9</v>
      </c>
      <c r="E31" s="8">
        <v>7.64</v>
      </c>
      <c r="F31" s="8">
        <v>7.64</v>
      </c>
      <c r="G31" s="4"/>
      <c r="H31" s="4"/>
    </row>
    <row r="32" spans="1:8" ht="14.25">
      <c r="A32" s="7">
        <v>24</v>
      </c>
      <c r="B32" s="7" t="s">
        <v>38</v>
      </c>
      <c r="C32" s="7">
        <v>1</v>
      </c>
      <c r="D32" s="7" t="s">
        <v>39</v>
      </c>
      <c r="E32" s="8">
        <v>6.91</v>
      </c>
      <c r="F32" s="8">
        <v>6.91</v>
      </c>
      <c r="G32" s="4"/>
      <c r="H32" s="4"/>
    </row>
    <row r="33" spans="1:8" ht="14.25">
      <c r="A33" s="7">
        <v>25</v>
      </c>
      <c r="B33" s="7" t="s">
        <v>86</v>
      </c>
      <c r="C33" s="7">
        <v>1</v>
      </c>
      <c r="D33" s="7" t="s">
        <v>9</v>
      </c>
      <c r="E33" s="8">
        <v>0.3</v>
      </c>
      <c r="F33" s="8">
        <v>0.3</v>
      </c>
      <c r="G33" s="4"/>
      <c r="H33" s="4"/>
    </row>
    <row r="34" spans="1:8" ht="14.25">
      <c r="A34" s="7">
        <v>26</v>
      </c>
      <c r="B34" s="7" t="s">
        <v>42</v>
      </c>
      <c r="C34" s="7">
        <v>1</v>
      </c>
      <c r="D34" s="7" t="s">
        <v>9</v>
      </c>
      <c r="E34" s="8">
        <v>0.4</v>
      </c>
      <c r="F34" s="8">
        <v>0.4</v>
      </c>
      <c r="G34" s="4"/>
      <c r="H34" s="4"/>
    </row>
    <row r="35" spans="1:8" ht="14.25">
      <c r="A35" s="7">
        <v>27</v>
      </c>
      <c r="B35" s="7" t="s">
        <v>43</v>
      </c>
      <c r="C35" s="7">
        <v>1</v>
      </c>
      <c r="D35" s="7" t="s">
        <v>44</v>
      </c>
      <c r="E35" s="8">
        <v>1.95</v>
      </c>
      <c r="F35" s="8">
        <v>1.95</v>
      </c>
      <c r="G35" s="4"/>
      <c r="H35" s="4"/>
    </row>
    <row r="36" spans="1:8" ht="14.25">
      <c r="A36" s="9">
        <v>28</v>
      </c>
      <c r="B36" s="9" t="s">
        <v>125</v>
      </c>
      <c r="C36" s="7"/>
      <c r="D36" s="7"/>
      <c r="E36" s="8"/>
      <c r="F36" s="8"/>
      <c r="G36" s="4"/>
      <c r="H36" s="4"/>
    </row>
    <row r="37" spans="1:8" ht="14.25">
      <c r="A37" s="9">
        <v>29</v>
      </c>
      <c r="B37" s="9" t="s">
        <v>129</v>
      </c>
      <c r="C37" s="9">
        <v>3</v>
      </c>
      <c r="D37" s="9" t="s">
        <v>9</v>
      </c>
      <c r="E37" s="7">
        <v>105</v>
      </c>
      <c r="F37" s="7">
        <v>315</v>
      </c>
      <c r="G37" s="4"/>
      <c r="H37" s="4"/>
    </row>
    <row r="38" spans="1:8" ht="14.25">
      <c r="A38" s="7"/>
      <c r="B38" s="7" t="s">
        <v>214</v>
      </c>
      <c r="C38" s="7"/>
      <c r="D38" s="7"/>
      <c r="E38" s="7"/>
      <c r="F38" s="8">
        <f>SUM(F9+F10+F11+F12+F13+F14+F15+F16+F17+F18+F19+F20+F21+F22+F23+F24+F25+F26+F27+F28+F29+F30+F31+F32+F33+F34+F35+F36+F37)</f>
        <v>738.9100000000001</v>
      </c>
      <c r="G38" s="4"/>
      <c r="H38" s="4"/>
    </row>
    <row r="39" spans="1:8" ht="14.25">
      <c r="A39" s="4"/>
      <c r="B39" s="27" t="s">
        <v>240</v>
      </c>
      <c r="C39" s="7"/>
      <c r="D39" s="7"/>
      <c r="E39" s="7"/>
      <c r="F39" s="8">
        <v>161.2</v>
      </c>
      <c r="G39" s="4"/>
      <c r="H39" s="4"/>
    </row>
    <row r="40" spans="1:8" ht="14.25">
      <c r="A40" s="4"/>
      <c r="B40" s="7" t="s">
        <v>241</v>
      </c>
      <c r="C40" s="7"/>
      <c r="D40" s="7"/>
      <c r="E40" s="7"/>
      <c r="F40" s="8">
        <v>360.04</v>
      </c>
      <c r="G40" s="4"/>
      <c r="H40" s="4"/>
    </row>
    <row r="41" spans="2:6" ht="15.75">
      <c r="B41" s="7" t="s">
        <v>242</v>
      </c>
      <c r="C41" s="33"/>
      <c r="D41" s="33"/>
      <c r="E41" s="33"/>
      <c r="F41" s="38">
        <f>SUM(F38+F39+F40)</f>
        <v>1260.15</v>
      </c>
    </row>
  </sheetData>
  <mergeCells count="5">
    <mergeCell ref="A6:F6"/>
    <mergeCell ref="A1:B2"/>
    <mergeCell ref="A3:B3"/>
    <mergeCell ref="A5:B5"/>
    <mergeCell ref="B4:H4"/>
  </mergeCells>
  <printOptions/>
  <pageMargins left="0.26" right="0.75" top="0.33" bottom="1" header="0.5" footer="0.5"/>
  <pageSetup horizontalDpi="200" verticalDpi="2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21">
      <selection activeCell="F41" sqref="F41"/>
    </sheetView>
  </sheetViews>
  <sheetFormatPr defaultColWidth="9.140625" defaultRowHeight="12.75"/>
  <cols>
    <col min="1" max="1" width="6.140625" style="0" customWidth="1"/>
    <col min="2" max="2" width="34.00390625" style="0" customWidth="1"/>
    <col min="3" max="3" width="5.00390625" style="0" customWidth="1"/>
    <col min="4" max="4" width="7.8515625" style="0" customWidth="1"/>
    <col min="5" max="5" width="16.00390625" style="0" customWidth="1"/>
    <col min="6" max="6" width="19.140625" style="0" customWidth="1"/>
  </cols>
  <sheetData>
    <row r="1" spans="1:8" ht="14.25">
      <c r="A1" s="41" t="s">
        <v>0</v>
      </c>
      <c r="B1" s="41"/>
      <c r="C1" s="4"/>
      <c r="D1" s="4"/>
      <c r="E1" s="4"/>
      <c r="F1" s="4"/>
      <c r="G1" s="4"/>
      <c r="H1" s="4"/>
    </row>
    <row r="2" spans="1:8" ht="14.25">
      <c r="A2" s="41"/>
      <c r="B2" s="41"/>
      <c r="C2" s="3"/>
      <c r="D2" s="4"/>
      <c r="E2" s="4"/>
      <c r="F2" s="4"/>
      <c r="G2" s="3"/>
      <c r="H2" s="4"/>
    </row>
    <row r="3" spans="1:8" ht="14.25">
      <c r="A3" s="41" t="s">
        <v>164</v>
      </c>
      <c r="B3" s="41"/>
      <c r="C3" s="4"/>
      <c r="D3" s="4"/>
      <c r="E3" s="4"/>
      <c r="F3" s="4"/>
      <c r="G3" s="4"/>
      <c r="H3" s="4"/>
    </row>
    <row r="4" spans="1:8" ht="14.25">
      <c r="A4" s="3"/>
      <c r="B4" s="40"/>
      <c r="C4" s="40"/>
      <c r="D4" s="40"/>
      <c r="E4" s="40"/>
      <c r="F4" s="40"/>
      <c r="G4" s="40"/>
      <c r="H4" s="40"/>
    </row>
    <row r="5" spans="1:8" ht="14.25">
      <c r="A5" s="44" t="s">
        <v>224</v>
      </c>
      <c r="B5" s="44"/>
      <c r="C5" s="4"/>
      <c r="D5" s="4"/>
      <c r="E5" s="4"/>
      <c r="F5" s="4"/>
      <c r="G5" s="4"/>
      <c r="H5" s="4"/>
    </row>
    <row r="6" spans="1:8" ht="27" customHeight="1">
      <c r="A6" s="40" t="s">
        <v>128</v>
      </c>
      <c r="B6" s="40"/>
      <c r="C6" s="40"/>
      <c r="D6" s="40"/>
      <c r="E6" s="40"/>
      <c r="F6" s="40"/>
      <c r="G6" s="4"/>
      <c r="H6" s="4"/>
    </row>
    <row r="7" spans="1:8" ht="14.25">
      <c r="A7" s="5"/>
      <c r="B7" s="5"/>
      <c r="C7" s="4"/>
      <c r="D7" s="4"/>
      <c r="E7" s="4"/>
      <c r="F7" s="4"/>
      <c r="G7" s="4"/>
      <c r="H7" s="4"/>
    </row>
    <row r="8" spans="1:8" ht="14.25">
      <c r="A8" s="7" t="s">
        <v>2</v>
      </c>
      <c r="B8" s="7" t="s">
        <v>3</v>
      </c>
      <c r="C8" s="7" t="s">
        <v>4</v>
      </c>
      <c r="D8" s="7" t="s">
        <v>5</v>
      </c>
      <c r="E8" s="7" t="s">
        <v>219</v>
      </c>
      <c r="F8" s="7" t="s">
        <v>220</v>
      </c>
      <c r="G8" s="4"/>
      <c r="H8" s="4"/>
    </row>
    <row r="9" spans="1:8" ht="14.25">
      <c r="A9" s="7">
        <v>1</v>
      </c>
      <c r="B9" s="7" t="s">
        <v>6</v>
      </c>
      <c r="C9" s="7">
        <v>1</v>
      </c>
      <c r="D9" s="7" t="s">
        <v>7</v>
      </c>
      <c r="E9" s="8">
        <v>74.97</v>
      </c>
      <c r="F9" s="8">
        <v>74.97</v>
      </c>
      <c r="G9" s="4"/>
      <c r="H9" s="4"/>
    </row>
    <row r="10" spans="1:8" ht="14.25">
      <c r="A10" s="7">
        <v>2</v>
      </c>
      <c r="B10" s="7" t="s">
        <v>8</v>
      </c>
      <c r="C10" s="7">
        <v>4</v>
      </c>
      <c r="D10" s="7" t="s">
        <v>9</v>
      </c>
      <c r="E10" s="8">
        <v>11.42</v>
      </c>
      <c r="F10" s="8">
        <v>45.68</v>
      </c>
      <c r="G10" s="4"/>
      <c r="H10" s="4"/>
    </row>
    <row r="11" spans="1:8" ht="14.25">
      <c r="A11" s="7">
        <v>3</v>
      </c>
      <c r="B11" s="7" t="s">
        <v>10</v>
      </c>
      <c r="C11" s="7">
        <v>8</v>
      </c>
      <c r="D11" s="7" t="s">
        <v>11</v>
      </c>
      <c r="E11" s="8">
        <v>0.13</v>
      </c>
      <c r="F11" s="8">
        <v>1.04</v>
      </c>
      <c r="G11" s="4"/>
      <c r="H11" s="4"/>
    </row>
    <row r="12" spans="1:8" ht="14.25">
      <c r="A12" s="7">
        <v>4</v>
      </c>
      <c r="B12" s="7" t="s">
        <v>12</v>
      </c>
      <c r="C12" s="7">
        <v>4</v>
      </c>
      <c r="D12" s="7" t="s">
        <v>9</v>
      </c>
      <c r="E12" s="8">
        <v>0.29</v>
      </c>
      <c r="F12" s="8">
        <v>1.16</v>
      </c>
      <c r="G12" s="4"/>
      <c r="H12" s="4"/>
    </row>
    <row r="13" spans="1:8" ht="14.25">
      <c r="A13" s="7">
        <v>5</v>
      </c>
      <c r="B13" s="7" t="s">
        <v>13</v>
      </c>
      <c r="C13" s="7">
        <v>8</v>
      </c>
      <c r="D13" s="7" t="s">
        <v>9</v>
      </c>
      <c r="E13" s="8">
        <v>0.14</v>
      </c>
      <c r="F13" s="8">
        <v>1.12</v>
      </c>
      <c r="G13" s="4"/>
      <c r="H13" s="4"/>
    </row>
    <row r="14" spans="1:8" ht="14.25">
      <c r="A14" s="7">
        <v>6</v>
      </c>
      <c r="B14" s="7" t="s">
        <v>14</v>
      </c>
      <c r="C14" s="7">
        <v>8</v>
      </c>
      <c r="D14" s="7" t="s">
        <v>9</v>
      </c>
      <c r="E14" s="8">
        <v>0.6</v>
      </c>
      <c r="F14" s="8">
        <v>4.8</v>
      </c>
      <c r="G14" s="4"/>
      <c r="H14" s="4"/>
    </row>
    <row r="15" spans="1:8" ht="14.25">
      <c r="A15" s="7">
        <v>7</v>
      </c>
      <c r="B15" s="7" t="s">
        <v>15</v>
      </c>
      <c r="C15" s="7">
        <v>6</v>
      </c>
      <c r="D15" s="7" t="s">
        <v>16</v>
      </c>
      <c r="E15" s="8">
        <v>0.35</v>
      </c>
      <c r="F15" s="8">
        <v>2.1</v>
      </c>
      <c r="G15" s="4"/>
      <c r="H15" s="4"/>
    </row>
    <row r="16" spans="1:8" ht="14.25">
      <c r="A16" s="7">
        <v>8</v>
      </c>
      <c r="B16" s="7" t="s">
        <v>83</v>
      </c>
      <c r="C16" s="7">
        <v>2</v>
      </c>
      <c r="D16" s="7" t="s">
        <v>9</v>
      </c>
      <c r="E16" s="8">
        <v>0.56</v>
      </c>
      <c r="F16" s="8">
        <v>1.12</v>
      </c>
      <c r="G16" s="4"/>
      <c r="H16" s="4"/>
    </row>
    <row r="17" spans="1:8" ht="14.25">
      <c r="A17" s="7">
        <v>9</v>
      </c>
      <c r="B17" s="7" t="s">
        <v>17</v>
      </c>
      <c r="C17" s="7">
        <v>2</v>
      </c>
      <c r="D17" s="7" t="s">
        <v>9</v>
      </c>
      <c r="E17" s="8">
        <v>1.12</v>
      </c>
      <c r="F17" s="8">
        <v>2.24</v>
      </c>
      <c r="G17" s="4"/>
      <c r="H17" s="4"/>
    </row>
    <row r="18" spans="1:8" ht="14.25">
      <c r="A18" s="7">
        <v>10</v>
      </c>
      <c r="B18" s="7" t="s">
        <v>131</v>
      </c>
      <c r="C18" s="7">
        <v>1</v>
      </c>
      <c r="D18" s="7" t="s">
        <v>9</v>
      </c>
      <c r="E18" s="8">
        <v>59.13</v>
      </c>
      <c r="F18" s="8">
        <v>59.13</v>
      </c>
      <c r="G18" s="4"/>
      <c r="H18" s="4"/>
    </row>
    <row r="19" spans="1:8" ht="14.25">
      <c r="A19" s="7">
        <v>11</v>
      </c>
      <c r="B19" s="7" t="s">
        <v>117</v>
      </c>
      <c r="C19" s="7">
        <v>0.1</v>
      </c>
      <c r="D19" s="7" t="s">
        <v>216</v>
      </c>
      <c r="E19" s="8">
        <v>45.82</v>
      </c>
      <c r="F19" s="8">
        <v>4.58</v>
      </c>
      <c r="G19" s="4"/>
      <c r="H19" s="4"/>
    </row>
    <row r="20" spans="1:8" ht="14.25">
      <c r="A20" s="7">
        <v>12</v>
      </c>
      <c r="B20" s="7" t="s">
        <v>22</v>
      </c>
      <c r="C20" s="7">
        <v>0.2</v>
      </c>
      <c r="D20" s="7" t="s">
        <v>216</v>
      </c>
      <c r="E20" s="8">
        <v>45.82</v>
      </c>
      <c r="F20" s="8">
        <v>9.16</v>
      </c>
      <c r="G20" s="4"/>
      <c r="H20" s="4"/>
    </row>
    <row r="21" spans="1:8" ht="14.25">
      <c r="A21" s="7">
        <v>13</v>
      </c>
      <c r="B21" s="7" t="s">
        <v>23</v>
      </c>
      <c r="C21" s="7">
        <v>0.15</v>
      </c>
      <c r="D21" s="7" t="s">
        <v>216</v>
      </c>
      <c r="E21" s="8">
        <v>199.32</v>
      </c>
      <c r="F21" s="8">
        <v>29.9</v>
      </c>
      <c r="G21" s="4"/>
      <c r="H21" s="4"/>
    </row>
    <row r="22" spans="1:8" ht="14.25">
      <c r="A22" s="7">
        <v>14</v>
      </c>
      <c r="B22" s="7" t="s">
        <v>25</v>
      </c>
      <c r="C22" s="7">
        <v>0.15</v>
      </c>
      <c r="D22" s="7" t="s">
        <v>216</v>
      </c>
      <c r="E22" s="8">
        <v>40.03</v>
      </c>
      <c r="F22" s="8">
        <v>6</v>
      </c>
      <c r="G22" s="4"/>
      <c r="H22" s="4"/>
    </row>
    <row r="23" spans="1:8" ht="14.25">
      <c r="A23" s="7">
        <v>15</v>
      </c>
      <c r="B23" s="7" t="s">
        <v>26</v>
      </c>
      <c r="C23" s="7">
        <v>0.2</v>
      </c>
      <c r="D23" s="7" t="s">
        <v>216</v>
      </c>
      <c r="E23" s="8">
        <v>622.4</v>
      </c>
      <c r="F23" s="8">
        <v>124.48</v>
      </c>
      <c r="G23" s="4"/>
      <c r="H23" s="4"/>
    </row>
    <row r="24" spans="1:8" ht="14.25">
      <c r="A24" s="7">
        <v>16</v>
      </c>
      <c r="B24" s="7" t="s">
        <v>27</v>
      </c>
      <c r="C24" s="7">
        <v>0.2</v>
      </c>
      <c r="D24" s="7" t="s">
        <v>216</v>
      </c>
      <c r="E24" s="8">
        <v>110</v>
      </c>
      <c r="F24" s="8">
        <v>22</v>
      </c>
      <c r="G24" s="4"/>
      <c r="H24" s="4"/>
    </row>
    <row r="25" spans="1:8" ht="14.25">
      <c r="A25" s="7">
        <v>17</v>
      </c>
      <c r="B25" s="7" t="s">
        <v>28</v>
      </c>
      <c r="C25" s="7">
        <v>10</v>
      </c>
      <c r="D25" s="7" t="s">
        <v>11</v>
      </c>
      <c r="E25" s="8">
        <v>0.57</v>
      </c>
      <c r="F25" s="8">
        <v>5.7</v>
      </c>
      <c r="G25" s="4"/>
      <c r="H25" s="4"/>
    </row>
    <row r="26" spans="1:8" ht="14.25">
      <c r="A26" s="7">
        <v>18</v>
      </c>
      <c r="B26" s="7" t="s">
        <v>29</v>
      </c>
      <c r="C26" s="7">
        <v>2</v>
      </c>
      <c r="D26" s="7" t="s">
        <v>11</v>
      </c>
      <c r="E26" s="8">
        <v>0.18</v>
      </c>
      <c r="F26" s="8">
        <v>0.36</v>
      </c>
      <c r="G26" s="4"/>
      <c r="H26" s="4"/>
    </row>
    <row r="27" spans="1:8" ht="14.25">
      <c r="A27" s="7">
        <v>19</v>
      </c>
      <c r="B27" s="7" t="s">
        <v>123</v>
      </c>
      <c r="C27" s="7">
        <v>1</v>
      </c>
      <c r="D27" s="7" t="s">
        <v>9</v>
      </c>
      <c r="E27" s="8">
        <v>0.5</v>
      </c>
      <c r="F27" s="8">
        <v>0.5</v>
      </c>
      <c r="G27" s="4"/>
      <c r="H27" s="4"/>
    </row>
    <row r="28" spans="1:8" ht="14.25">
      <c r="A28" s="7">
        <v>20</v>
      </c>
      <c r="B28" s="7" t="s">
        <v>124</v>
      </c>
      <c r="C28" s="7">
        <v>5</v>
      </c>
      <c r="D28" s="7" t="s">
        <v>16</v>
      </c>
      <c r="E28" s="8">
        <v>7.79</v>
      </c>
      <c r="F28" s="8">
        <v>7.79</v>
      </c>
      <c r="G28" s="4"/>
      <c r="H28" s="4"/>
    </row>
    <row r="29" spans="1:8" ht="14.25">
      <c r="A29" s="7">
        <v>21</v>
      </c>
      <c r="B29" s="7" t="s">
        <v>34</v>
      </c>
      <c r="C29" s="7">
        <v>1</v>
      </c>
      <c r="D29" s="7" t="s">
        <v>9</v>
      </c>
      <c r="E29" s="8">
        <v>2.24</v>
      </c>
      <c r="F29" s="8">
        <v>2.24</v>
      </c>
      <c r="G29" s="4"/>
      <c r="H29" s="4"/>
    </row>
    <row r="30" spans="1:8" ht="14.25">
      <c r="A30" s="7">
        <v>22</v>
      </c>
      <c r="B30" s="7" t="s">
        <v>35</v>
      </c>
      <c r="C30" s="7">
        <v>1</v>
      </c>
      <c r="D30" s="7" t="s">
        <v>9</v>
      </c>
      <c r="E30" s="8">
        <v>0.64</v>
      </c>
      <c r="F30" s="8">
        <v>0.64</v>
      </c>
      <c r="G30" s="4"/>
      <c r="H30" s="4"/>
    </row>
    <row r="31" spans="1:8" ht="14.25">
      <c r="A31" s="7">
        <v>23</v>
      </c>
      <c r="B31" s="7" t="s">
        <v>37</v>
      </c>
      <c r="C31" s="7">
        <v>1</v>
      </c>
      <c r="D31" s="7" t="s">
        <v>9</v>
      </c>
      <c r="E31" s="8">
        <v>7.64</v>
      </c>
      <c r="F31" s="8">
        <v>7.64</v>
      </c>
      <c r="G31" s="4"/>
      <c r="H31" s="4"/>
    </row>
    <row r="32" spans="1:8" ht="14.25">
      <c r="A32" s="7">
        <v>24</v>
      </c>
      <c r="B32" s="7" t="s">
        <v>38</v>
      </c>
      <c r="C32" s="7">
        <v>1</v>
      </c>
      <c r="D32" s="7" t="s">
        <v>39</v>
      </c>
      <c r="E32" s="8">
        <v>6.91</v>
      </c>
      <c r="F32" s="8">
        <v>6.91</v>
      </c>
      <c r="G32" s="4"/>
      <c r="H32" s="4"/>
    </row>
    <row r="33" spans="1:8" ht="14.25">
      <c r="A33" s="7">
        <v>25</v>
      </c>
      <c r="B33" s="7" t="s">
        <v>86</v>
      </c>
      <c r="C33" s="7">
        <v>1</v>
      </c>
      <c r="D33" s="7" t="s">
        <v>9</v>
      </c>
      <c r="E33" s="8">
        <v>0.3</v>
      </c>
      <c r="F33" s="8">
        <v>0.3</v>
      </c>
      <c r="G33" s="4"/>
      <c r="H33" s="4"/>
    </row>
    <row r="34" spans="1:8" ht="14.25">
      <c r="A34" s="7">
        <v>26</v>
      </c>
      <c r="B34" s="7" t="s">
        <v>42</v>
      </c>
      <c r="C34" s="7">
        <v>1</v>
      </c>
      <c r="D34" s="7" t="s">
        <v>9</v>
      </c>
      <c r="E34" s="8">
        <v>0.4</v>
      </c>
      <c r="F34" s="8">
        <v>0.4</v>
      </c>
      <c r="G34" s="4"/>
      <c r="H34" s="4"/>
    </row>
    <row r="35" spans="1:8" ht="14.25">
      <c r="A35" s="7">
        <v>27</v>
      </c>
      <c r="B35" s="7" t="s">
        <v>43</v>
      </c>
      <c r="C35" s="7">
        <v>1</v>
      </c>
      <c r="D35" s="7" t="s">
        <v>44</v>
      </c>
      <c r="E35" s="8">
        <v>1.95</v>
      </c>
      <c r="F35" s="8">
        <v>1.95</v>
      </c>
      <c r="G35" s="4"/>
      <c r="H35" s="4"/>
    </row>
    <row r="36" spans="1:8" ht="14.25">
      <c r="A36" s="9">
        <v>28</v>
      </c>
      <c r="B36" s="9" t="s">
        <v>125</v>
      </c>
      <c r="C36" s="7"/>
      <c r="D36" s="7"/>
      <c r="E36" s="8"/>
      <c r="F36" s="8"/>
      <c r="G36" s="4"/>
      <c r="H36" s="4"/>
    </row>
    <row r="37" spans="1:8" ht="14.25">
      <c r="A37" s="9">
        <v>29</v>
      </c>
      <c r="B37" s="9" t="s">
        <v>129</v>
      </c>
      <c r="C37" s="9">
        <v>2</v>
      </c>
      <c r="D37" s="9" t="s">
        <v>9</v>
      </c>
      <c r="E37" s="8">
        <v>105</v>
      </c>
      <c r="F37" s="8">
        <v>210</v>
      </c>
      <c r="G37" s="4"/>
      <c r="H37" s="4"/>
    </row>
    <row r="38" spans="1:8" ht="14.25">
      <c r="A38" s="7"/>
      <c r="B38" s="7" t="s">
        <v>214</v>
      </c>
      <c r="C38" s="7"/>
      <c r="D38" s="7"/>
      <c r="E38" s="8"/>
      <c r="F38" s="8">
        <f>SUM(F9+F10+F11+F12+F13+F14+F15+F16+F17+F18+F19+F20+F21+F22+F23+F24+F25+F26+F27+F28+F29+F30+F31+F32+F33+F34+F35+F36+F37)</f>
        <v>633.9100000000001</v>
      </c>
      <c r="G38" s="4"/>
      <c r="H38" s="4"/>
    </row>
    <row r="39" spans="1:8" ht="14.25">
      <c r="A39" s="4"/>
      <c r="B39" s="27" t="s">
        <v>240</v>
      </c>
      <c r="C39" s="7"/>
      <c r="D39" s="7"/>
      <c r="E39" s="7"/>
      <c r="F39" s="8">
        <v>161.2</v>
      </c>
      <c r="G39" s="4"/>
      <c r="H39" s="4"/>
    </row>
    <row r="40" spans="1:8" ht="14.25">
      <c r="A40" s="4"/>
      <c r="B40" s="7" t="s">
        <v>241</v>
      </c>
      <c r="C40" s="7"/>
      <c r="D40" s="7"/>
      <c r="E40" s="7"/>
      <c r="F40" s="8">
        <v>318.04</v>
      </c>
      <c r="G40" s="4"/>
      <c r="H40" s="4"/>
    </row>
    <row r="41" spans="1:8" ht="15.75">
      <c r="A41" s="4"/>
      <c r="B41" s="7" t="s">
        <v>214</v>
      </c>
      <c r="C41" s="7"/>
      <c r="D41" s="7"/>
      <c r="E41" s="7"/>
      <c r="F41" s="38">
        <f>SUM(F38+F39+F40)</f>
        <v>1113.15</v>
      </c>
      <c r="G41" s="4"/>
      <c r="H41" s="4"/>
    </row>
  </sheetData>
  <mergeCells count="5">
    <mergeCell ref="A6:F6"/>
    <mergeCell ref="A1:B2"/>
    <mergeCell ref="A3:B3"/>
    <mergeCell ref="A5:B5"/>
    <mergeCell ref="B4:H4"/>
  </mergeCells>
  <printOptions/>
  <pageMargins left="0.44" right="0.75" top="0.49" bottom="1" header="0.5" footer="0.5"/>
  <pageSetup horizontalDpi="200" verticalDpi="2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2">
      <selection activeCell="F42" sqref="F42"/>
    </sheetView>
  </sheetViews>
  <sheetFormatPr defaultColWidth="9.140625" defaultRowHeight="12.75"/>
  <cols>
    <col min="1" max="1" width="6.00390625" style="0" customWidth="1"/>
    <col min="2" max="2" width="33.28125" style="0" customWidth="1"/>
    <col min="3" max="3" width="5.00390625" style="0" customWidth="1"/>
    <col min="4" max="4" width="7.00390625" style="0" customWidth="1"/>
    <col min="5" max="5" width="16.28125" style="0" customWidth="1"/>
    <col min="6" max="6" width="19.8515625" style="0" customWidth="1"/>
  </cols>
  <sheetData>
    <row r="1" spans="1:8" ht="14.25">
      <c r="A1" s="41" t="s">
        <v>0</v>
      </c>
      <c r="B1" s="41"/>
      <c r="C1" s="4"/>
      <c r="D1" s="4"/>
      <c r="E1" s="4"/>
      <c r="F1" s="4"/>
      <c r="G1" s="4"/>
      <c r="H1" s="4"/>
    </row>
    <row r="2" spans="1:8" ht="14.25">
      <c r="A2" s="41"/>
      <c r="B2" s="41"/>
      <c r="C2" s="3"/>
      <c r="D2" s="4"/>
      <c r="E2" s="4"/>
      <c r="F2" s="4"/>
      <c r="G2" s="3"/>
      <c r="H2" s="4"/>
    </row>
    <row r="3" spans="1:8" ht="14.25">
      <c r="A3" s="41" t="s">
        <v>164</v>
      </c>
      <c r="B3" s="41"/>
      <c r="C3" s="4"/>
      <c r="D3" s="4"/>
      <c r="E3" s="4"/>
      <c r="F3" s="4"/>
      <c r="G3" s="4"/>
      <c r="H3" s="4"/>
    </row>
    <row r="4" spans="1:8" ht="14.25">
      <c r="A4" s="3"/>
      <c r="B4" s="40"/>
      <c r="C4" s="40"/>
      <c r="D4" s="40"/>
      <c r="E4" s="40"/>
      <c r="F4" s="40"/>
      <c r="G4" s="40"/>
      <c r="H4" s="40"/>
    </row>
    <row r="5" spans="1:8" ht="14.25">
      <c r="A5" s="44" t="s">
        <v>225</v>
      </c>
      <c r="B5" s="44"/>
      <c r="C5" s="4"/>
      <c r="D5" s="4"/>
      <c r="E5" s="4"/>
      <c r="F5" s="4"/>
      <c r="G5" s="4"/>
      <c r="H5" s="4"/>
    </row>
    <row r="6" spans="1:8" ht="27" customHeight="1">
      <c r="A6" s="40" t="s">
        <v>126</v>
      </c>
      <c r="B6" s="40"/>
      <c r="C6" s="40"/>
      <c r="D6" s="40"/>
      <c r="E6" s="40"/>
      <c r="F6" s="40"/>
      <c r="G6" s="4"/>
      <c r="H6" s="4"/>
    </row>
    <row r="7" spans="1:8" ht="14.25">
      <c r="A7" s="5"/>
      <c r="B7" s="5"/>
      <c r="C7" s="4"/>
      <c r="D7" s="4"/>
      <c r="E7" s="4"/>
      <c r="F7" s="4"/>
      <c r="G7" s="4"/>
      <c r="H7" s="4"/>
    </row>
    <row r="8" spans="1:8" ht="14.25">
      <c r="A8" s="7" t="s">
        <v>2</v>
      </c>
      <c r="B8" s="7" t="s">
        <v>3</v>
      </c>
      <c r="C8" s="7" t="s">
        <v>4</v>
      </c>
      <c r="D8" s="7" t="s">
        <v>5</v>
      </c>
      <c r="E8" s="7" t="s">
        <v>219</v>
      </c>
      <c r="F8" s="7" t="s">
        <v>220</v>
      </c>
      <c r="G8" s="4"/>
      <c r="H8" s="4"/>
    </row>
    <row r="9" spans="1:8" ht="14.25">
      <c r="A9" s="7">
        <v>1</v>
      </c>
      <c r="B9" s="7" t="s">
        <v>6</v>
      </c>
      <c r="C9" s="7">
        <v>1</v>
      </c>
      <c r="D9" s="7" t="s">
        <v>7</v>
      </c>
      <c r="E9" s="8">
        <v>74.97</v>
      </c>
      <c r="F9" s="8">
        <v>74.97</v>
      </c>
      <c r="G9" s="4"/>
      <c r="H9" s="4"/>
    </row>
    <row r="10" spans="1:8" ht="14.25">
      <c r="A10" s="7">
        <v>2</v>
      </c>
      <c r="B10" s="7" t="s">
        <v>8</v>
      </c>
      <c r="C10" s="7">
        <v>4</v>
      </c>
      <c r="D10" s="7" t="s">
        <v>9</v>
      </c>
      <c r="E10" s="8">
        <v>11.42</v>
      </c>
      <c r="F10" s="8">
        <v>45.68</v>
      </c>
      <c r="G10" s="4"/>
      <c r="H10" s="4"/>
    </row>
    <row r="11" spans="1:8" ht="14.25">
      <c r="A11" s="7">
        <v>3</v>
      </c>
      <c r="B11" s="7" t="s">
        <v>10</v>
      </c>
      <c r="C11" s="7">
        <v>8</v>
      </c>
      <c r="D11" s="7" t="s">
        <v>11</v>
      </c>
      <c r="E11" s="8">
        <v>0.13</v>
      </c>
      <c r="F11" s="8">
        <v>1.04</v>
      </c>
      <c r="G11" s="4"/>
      <c r="H11" s="4"/>
    </row>
    <row r="12" spans="1:8" ht="14.25">
      <c r="A12" s="7">
        <v>4</v>
      </c>
      <c r="B12" s="7" t="s">
        <v>12</v>
      </c>
      <c r="C12" s="7">
        <v>4</v>
      </c>
      <c r="D12" s="7" t="s">
        <v>9</v>
      </c>
      <c r="E12" s="8">
        <v>0.29</v>
      </c>
      <c r="F12" s="8">
        <v>1.16</v>
      </c>
      <c r="G12" s="4"/>
      <c r="H12" s="4"/>
    </row>
    <row r="13" spans="1:8" ht="14.25">
      <c r="A13" s="7">
        <v>5</v>
      </c>
      <c r="B13" s="7" t="s">
        <v>13</v>
      </c>
      <c r="C13" s="7">
        <v>8</v>
      </c>
      <c r="D13" s="7" t="s">
        <v>9</v>
      </c>
      <c r="E13" s="8">
        <v>0.14</v>
      </c>
      <c r="F13" s="8">
        <v>1.12</v>
      </c>
      <c r="G13" s="4"/>
      <c r="H13" s="4"/>
    </row>
    <row r="14" spans="1:8" ht="14.25">
      <c r="A14" s="7">
        <v>6</v>
      </c>
      <c r="B14" s="7" t="s">
        <v>14</v>
      </c>
      <c r="C14" s="7">
        <v>8</v>
      </c>
      <c r="D14" s="7" t="s">
        <v>9</v>
      </c>
      <c r="E14" s="8">
        <v>0.6</v>
      </c>
      <c r="F14" s="8">
        <v>4.8</v>
      </c>
      <c r="G14" s="4"/>
      <c r="H14" s="4"/>
    </row>
    <row r="15" spans="1:8" ht="14.25">
      <c r="A15" s="7">
        <v>7</v>
      </c>
      <c r="B15" s="7" t="s">
        <v>15</v>
      </c>
      <c r="C15" s="7">
        <v>6</v>
      </c>
      <c r="D15" s="7" t="s">
        <v>16</v>
      </c>
      <c r="E15" s="7">
        <v>0.35</v>
      </c>
      <c r="F15" s="7">
        <v>2.1</v>
      </c>
      <c r="G15" s="4"/>
      <c r="H15" s="4"/>
    </row>
    <row r="16" spans="1:8" ht="14.25">
      <c r="A16" s="7">
        <v>8</v>
      </c>
      <c r="B16" s="7" t="s">
        <v>83</v>
      </c>
      <c r="C16" s="7">
        <v>2</v>
      </c>
      <c r="D16" s="7" t="s">
        <v>9</v>
      </c>
      <c r="E16" s="7">
        <v>0.56</v>
      </c>
      <c r="F16" s="7">
        <v>1.12</v>
      </c>
      <c r="G16" s="4"/>
      <c r="H16" s="4"/>
    </row>
    <row r="17" spans="1:8" ht="14.25">
      <c r="A17" s="7">
        <v>9</v>
      </c>
      <c r="B17" s="7" t="s">
        <v>17</v>
      </c>
      <c r="C17" s="7">
        <v>2</v>
      </c>
      <c r="D17" s="7" t="s">
        <v>9</v>
      </c>
      <c r="E17" s="7">
        <v>1.12</v>
      </c>
      <c r="F17" s="7">
        <v>2.24</v>
      </c>
      <c r="G17" s="4"/>
      <c r="H17" s="4"/>
    </row>
    <row r="18" spans="1:8" ht="14.25">
      <c r="A18" s="7">
        <v>10</v>
      </c>
      <c r="B18" s="7" t="s">
        <v>131</v>
      </c>
      <c r="C18" s="7">
        <v>1</v>
      </c>
      <c r="D18" s="7" t="s">
        <v>9</v>
      </c>
      <c r="E18" s="7">
        <v>59.13</v>
      </c>
      <c r="F18" s="7">
        <v>59.13</v>
      </c>
      <c r="G18" s="4"/>
      <c r="H18" s="4"/>
    </row>
    <row r="19" spans="1:8" ht="14.25">
      <c r="A19" s="7">
        <v>11</v>
      </c>
      <c r="B19" s="7" t="s">
        <v>117</v>
      </c>
      <c r="C19" s="7">
        <v>0.1</v>
      </c>
      <c r="D19" s="7" t="s">
        <v>216</v>
      </c>
      <c r="E19" s="7">
        <v>45.82</v>
      </c>
      <c r="F19" s="7">
        <v>4.58</v>
      </c>
      <c r="G19" s="4"/>
      <c r="H19" s="4"/>
    </row>
    <row r="20" spans="1:8" ht="14.25">
      <c r="A20" s="7">
        <v>12</v>
      </c>
      <c r="B20" s="7" t="s">
        <v>22</v>
      </c>
      <c r="C20" s="7">
        <v>0.2</v>
      </c>
      <c r="D20" s="7" t="s">
        <v>216</v>
      </c>
      <c r="E20" s="7">
        <v>45.82</v>
      </c>
      <c r="F20" s="7">
        <v>9.16</v>
      </c>
      <c r="G20" s="4"/>
      <c r="H20" s="4"/>
    </row>
    <row r="21" spans="1:8" ht="14.25">
      <c r="A21" s="7">
        <v>13</v>
      </c>
      <c r="B21" s="7" t="s">
        <v>23</v>
      </c>
      <c r="C21" s="7">
        <v>0.15</v>
      </c>
      <c r="D21" s="7" t="s">
        <v>216</v>
      </c>
      <c r="E21" s="7">
        <v>199.32</v>
      </c>
      <c r="F21" s="7">
        <v>29.9</v>
      </c>
      <c r="G21" s="4"/>
      <c r="H21" s="4"/>
    </row>
    <row r="22" spans="1:8" ht="14.25">
      <c r="A22" s="7">
        <v>14</v>
      </c>
      <c r="B22" s="7" t="s">
        <v>25</v>
      </c>
      <c r="C22" s="7">
        <v>0.15</v>
      </c>
      <c r="D22" s="7" t="s">
        <v>216</v>
      </c>
      <c r="E22" s="8">
        <v>40.03</v>
      </c>
      <c r="F22" s="8">
        <v>6</v>
      </c>
      <c r="G22" s="4"/>
      <c r="H22" s="4"/>
    </row>
    <row r="23" spans="1:8" ht="14.25">
      <c r="A23" s="7">
        <v>15</v>
      </c>
      <c r="B23" s="7" t="s">
        <v>26</v>
      </c>
      <c r="C23" s="7">
        <v>0.2</v>
      </c>
      <c r="D23" s="7" t="s">
        <v>216</v>
      </c>
      <c r="E23" s="8">
        <v>622.4</v>
      </c>
      <c r="F23" s="8">
        <v>124.48</v>
      </c>
      <c r="G23" s="4"/>
      <c r="H23" s="4"/>
    </row>
    <row r="24" spans="1:8" ht="14.25">
      <c r="A24" s="7">
        <v>16</v>
      </c>
      <c r="B24" s="7" t="s">
        <v>27</v>
      </c>
      <c r="C24" s="7">
        <v>0.2</v>
      </c>
      <c r="D24" s="7" t="s">
        <v>216</v>
      </c>
      <c r="E24" s="8">
        <v>110</v>
      </c>
      <c r="F24" s="8">
        <v>22</v>
      </c>
      <c r="G24" s="4"/>
      <c r="H24" s="4"/>
    </row>
    <row r="25" spans="1:8" ht="14.25">
      <c r="A25" s="7">
        <v>17</v>
      </c>
      <c r="B25" s="7" t="s">
        <v>28</v>
      </c>
      <c r="C25" s="7">
        <v>10</v>
      </c>
      <c r="D25" s="7" t="s">
        <v>11</v>
      </c>
      <c r="E25" s="8">
        <v>0.57</v>
      </c>
      <c r="F25" s="8">
        <v>5.7</v>
      </c>
      <c r="G25" s="4"/>
      <c r="H25" s="4"/>
    </row>
    <row r="26" spans="1:8" ht="14.25">
      <c r="A26" s="7">
        <v>18</v>
      </c>
      <c r="B26" s="7" t="s">
        <v>29</v>
      </c>
      <c r="C26" s="7">
        <v>2</v>
      </c>
      <c r="D26" s="7" t="s">
        <v>11</v>
      </c>
      <c r="E26" s="8">
        <v>0.18</v>
      </c>
      <c r="F26" s="8">
        <v>0.36</v>
      </c>
      <c r="G26" s="4"/>
      <c r="H26" s="4"/>
    </row>
    <row r="27" spans="1:8" ht="14.25">
      <c r="A27" s="7">
        <v>19</v>
      </c>
      <c r="B27" s="7" t="s">
        <v>123</v>
      </c>
      <c r="C27" s="7">
        <v>1</v>
      </c>
      <c r="D27" s="7" t="s">
        <v>9</v>
      </c>
      <c r="E27" s="8">
        <v>0.5</v>
      </c>
      <c r="F27" s="8">
        <v>0.5</v>
      </c>
      <c r="G27" s="4"/>
      <c r="H27" s="4"/>
    </row>
    <row r="28" spans="1:8" ht="14.25">
      <c r="A28" s="7">
        <v>20</v>
      </c>
      <c r="B28" s="7" t="s">
        <v>124</v>
      </c>
      <c r="C28" s="7">
        <v>5</v>
      </c>
      <c r="D28" s="7" t="s">
        <v>16</v>
      </c>
      <c r="E28" s="8">
        <v>7.79</v>
      </c>
      <c r="F28" s="8">
        <v>7.79</v>
      </c>
      <c r="G28" s="4"/>
      <c r="H28" s="4"/>
    </row>
    <row r="29" spans="1:8" ht="14.25">
      <c r="A29" s="7">
        <v>21</v>
      </c>
      <c r="B29" s="7" t="s">
        <v>34</v>
      </c>
      <c r="C29" s="7">
        <v>1</v>
      </c>
      <c r="D29" s="7" t="s">
        <v>9</v>
      </c>
      <c r="E29" s="8">
        <v>2.24</v>
      </c>
      <c r="F29" s="8">
        <v>2.24</v>
      </c>
      <c r="G29" s="4"/>
      <c r="H29" s="4"/>
    </row>
    <row r="30" spans="1:8" ht="14.25">
      <c r="A30" s="7">
        <v>22</v>
      </c>
      <c r="B30" s="7" t="s">
        <v>35</v>
      </c>
      <c r="C30" s="7">
        <v>1</v>
      </c>
      <c r="D30" s="7" t="s">
        <v>9</v>
      </c>
      <c r="E30" s="8">
        <v>0.64</v>
      </c>
      <c r="F30" s="8">
        <v>0.64</v>
      </c>
      <c r="G30" s="4"/>
      <c r="H30" s="4"/>
    </row>
    <row r="31" spans="1:8" ht="14.25">
      <c r="A31" s="7">
        <v>23</v>
      </c>
      <c r="B31" s="7" t="s">
        <v>37</v>
      </c>
      <c r="C31" s="7">
        <v>1</v>
      </c>
      <c r="D31" s="7" t="s">
        <v>9</v>
      </c>
      <c r="E31" s="8">
        <v>7.64</v>
      </c>
      <c r="F31" s="8">
        <v>7.64</v>
      </c>
      <c r="G31" s="4"/>
      <c r="H31" s="4"/>
    </row>
    <row r="32" spans="1:8" ht="14.25">
      <c r="A32" s="7">
        <v>24</v>
      </c>
      <c r="B32" s="7" t="s">
        <v>38</v>
      </c>
      <c r="C32" s="7">
        <v>1</v>
      </c>
      <c r="D32" s="7" t="s">
        <v>39</v>
      </c>
      <c r="E32" s="8">
        <v>6.91</v>
      </c>
      <c r="F32" s="8">
        <v>6.91</v>
      </c>
      <c r="G32" s="4"/>
      <c r="H32" s="4"/>
    </row>
    <row r="33" spans="1:8" ht="14.25">
      <c r="A33" s="7">
        <v>25</v>
      </c>
      <c r="B33" s="7" t="s">
        <v>86</v>
      </c>
      <c r="C33" s="7">
        <v>1</v>
      </c>
      <c r="D33" s="7" t="s">
        <v>9</v>
      </c>
      <c r="E33" s="8">
        <v>0.3</v>
      </c>
      <c r="F33" s="8">
        <v>0.3</v>
      </c>
      <c r="G33" s="4"/>
      <c r="H33" s="4"/>
    </row>
    <row r="34" spans="1:8" ht="14.25">
      <c r="A34" s="7">
        <v>26</v>
      </c>
      <c r="B34" s="7" t="s">
        <v>42</v>
      </c>
      <c r="C34" s="7">
        <v>1</v>
      </c>
      <c r="D34" s="7" t="s">
        <v>9</v>
      </c>
      <c r="E34" s="7">
        <v>0.4</v>
      </c>
      <c r="F34" s="7">
        <v>0.4</v>
      </c>
      <c r="G34" s="4"/>
      <c r="H34" s="4"/>
    </row>
    <row r="35" spans="1:8" ht="14.25">
      <c r="A35" s="7">
        <v>27</v>
      </c>
      <c r="B35" s="7" t="s">
        <v>43</v>
      </c>
      <c r="C35" s="7">
        <v>1</v>
      </c>
      <c r="D35" s="7" t="s">
        <v>44</v>
      </c>
      <c r="E35" s="7">
        <v>1.95</v>
      </c>
      <c r="F35" s="7">
        <v>1.95</v>
      </c>
      <c r="G35" s="4"/>
      <c r="H35" s="4"/>
    </row>
    <row r="36" spans="1:8" ht="14.25">
      <c r="A36" s="9">
        <v>28</v>
      </c>
      <c r="B36" s="9" t="s">
        <v>203</v>
      </c>
      <c r="C36" s="9">
        <v>1</v>
      </c>
      <c r="D36" s="9" t="s">
        <v>9</v>
      </c>
      <c r="E36" s="7">
        <v>700</v>
      </c>
      <c r="F36" s="7">
        <v>700</v>
      </c>
      <c r="G36" s="4"/>
      <c r="H36" s="4"/>
    </row>
    <row r="37" spans="1:8" ht="14.25">
      <c r="A37" s="9">
        <v>29</v>
      </c>
      <c r="B37" s="9" t="s">
        <v>125</v>
      </c>
      <c r="C37" s="7"/>
      <c r="D37" s="7"/>
      <c r="E37" s="7"/>
      <c r="F37" s="7"/>
      <c r="G37" s="4"/>
      <c r="H37" s="4"/>
    </row>
    <row r="38" spans="1:8" ht="14.25">
      <c r="A38" s="9">
        <v>30</v>
      </c>
      <c r="B38" s="9" t="s">
        <v>127</v>
      </c>
      <c r="C38" s="9">
        <v>4</v>
      </c>
      <c r="D38" s="9" t="s">
        <v>9</v>
      </c>
      <c r="E38" s="7">
        <v>35</v>
      </c>
      <c r="F38" s="7">
        <v>140</v>
      </c>
      <c r="G38" s="4"/>
      <c r="H38" s="4"/>
    </row>
    <row r="39" spans="1:8" ht="14.25">
      <c r="A39" s="7"/>
      <c r="B39" s="9" t="s">
        <v>214</v>
      </c>
      <c r="C39" s="7"/>
      <c r="D39" s="7"/>
      <c r="E39" s="7"/>
      <c r="F39" s="8">
        <f>SUM(F9+F10+F11+F12+F13+F14+F15+F16+F17+F18+F19+F20+F21+F22+F23+F24+F25+F26+F28+F27+F29+F30+F31+F32+F33+F34+F35+F36+F37+F38)</f>
        <v>1263.91</v>
      </c>
      <c r="G39" s="4"/>
      <c r="H39" s="4"/>
    </row>
    <row r="40" spans="1:8" ht="14.25">
      <c r="A40" s="4"/>
      <c r="B40" s="27" t="s">
        <v>240</v>
      </c>
      <c r="C40" s="7"/>
      <c r="D40" s="7"/>
      <c r="E40" s="7"/>
      <c r="F40" s="8">
        <v>161.2</v>
      </c>
      <c r="G40" s="4"/>
      <c r="H40" s="4"/>
    </row>
    <row r="41" spans="1:8" ht="14.25">
      <c r="A41" s="4"/>
      <c r="B41" s="7" t="s">
        <v>241</v>
      </c>
      <c r="C41" s="7"/>
      <c r="D41" s="7"/>
      <c r="E41" s="7"/>
      <c r="F41" s="8">
        <v>570.04</v>
      </c>
      <c r="G41" s="4"/>
      <c r="H41" s="4"/>
    </row>
    <row r="42" spans="1:8" ht="15.75">
      <c r="A42" s="4"/>
      <c r="B42" s="7" t="s">
        <v>214</v>
      </c>
      <c r="C42" s="7"/>
      <c r="D42" s="7"/>
      <c r="E42" s="7"/>
      <c r="F42" s="38">
        <f>SUM(F39+F40+F41)</f>
        <v>1995.15</v>
      </c>
      <c r="G42" s="4"/>
      <c r="H42" s="4"/>
    </row>
    <row r="43" spans="1:8" ht="14.25">
      <c r="A43" s="4"/>
      <c r="B43" s="4"/>
      <c r="C43" s="4"/>
      <c r="D43" s="4"/>
      <c r="E43" s="4"/>
      <c r="F43" s="4"/>
      <c r="G43" s="4"/>
      <c r="H43" s="4"/>
    </row>
  </sheetData>
  <mergeCells count="5">
    <mergeCell ref="A6:F6"/>
    <mergeCell ref="A1:B2"/>
    <mergeCell ref="A3:B3"/>
    <mergeCell ref="A5:B5"/>
    <mergeCell ref="B4:H4"/>
  </mergeCells>
  <printOptions/>
  <pageMargins left="0.39" right="0.75" top="0.53" bottom="1" header="0.5" footer="0.5"/>
  <pageSetup horizontalDpi="200" verticalDpi="2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21">
      <selection activeCell="F41" sqref="F41"/>
    </sheetView>
  </sheetViews>
  <sheetFormatPr defaultColWidth="9.140625" defaultRowHeight="12.75"/>
  <cols>
    <col min="1" max="1" width="5.8515625" style="0" customWidth="1"/>
    <col min="2" max="2" width="34.00390625" style="0" customWidth="1"/>
    <col min="3" max="3" width="4.8515625" style="0" customWidth="1"/>
    <col min="4" max="4" width="7.8515625" style="0" customWidth="1"/>
    <col min="5" max="5" width="16.28125" style="0" customWidth="1"/>
    <col min="6" max="6" width="19.421875" style="0" customWidth="1"/>
  </cols>
  <sheetData>
    <row r="1" spans="1:8" ht="14.25">
      <c r="A1" s="41" t="s">
        <v>0</v>
      </c>
      <c r="B1" s="41"/>
      <c r="C1" s="4"/>
      <c r="D1" s="4"/>
      <c r="E1" s="4"/>
      <c r="F1" s="4"/>
      <c r="G1" s="4"/>
      <c r="H1" s="4"/>
    </row>
    <row r="2" spans="1:8" ht="14.25">
      <c r="A2" s="41"/>
      <c r="B2" s="41"/>
      <c r="C2" s="3"/>
      <c r="D2" s="4"/>
      <c r="E2" s="4"/>
      <c r="F2" s="4"/>
      <c r="G2" s="3"/>
      <c r="H2" s="4"/>
    </row>
    <row r="3" spans="1:8" ht="14.25">
      <c r="A3" s="41" t="s">
        <v>164</v>
      </c>
      <c r="B3" s="41"/>
      <c r="C3" s="4"/>
      <c r="D3" s="4"/>
      <c r="E3" s="4"/>
      <c r="F3" s="4"/>
      <c r="G3" s="4"/>
      <c r="H3" s="4"/>
    </row>
    <row r="4" spans="1:8" ht="14.25">
      <c r="A4" s="3"/>
      <c r="B4" s="40"/>
      <c r="C4" s="40"/>
      <c r="D4" s="40"/>
      <c r="E4" s="40"/>
      <c r="F4" s="40"/>
      <c r="G4" s="40"/>
      <c r="H4" s="40"/>
    </row>
    <row r="5" spans="1:8" ht="14.25">
      <c r="A5" s="44" t="s">
        <v>224</v>
      </c>
      <c r="B5" s="44"/>
      <c r="C5" s="4"/>
      <c r="D5" s="4"/>
      <c r="E5" s="4"/>
      <c r="F5" s="4"/>
      <c r="G5" s="4"/>
      <c r="H5" s="4"/>
    </row>
    <row r="6" spans="1:8" ht="27" customHeight="1">
      <c r="A6" s="40" t="s">
        <v>122</v>
      </c>
      <c r="B6" s="40"/>
      <c r="C6" s="40"/>
      <c r="D6" s="40"/>
      <c r="E6" s="40"/>
      <c r="F6" s="40"/>
      <c r="G6" s="4"/>
      <c r="H6" s="4"/>
    </row>
    <row r="7" spans="1:8" ht="14.25">
      <c r="A7" s="5"/>
      <c r="B7" s="5"/>
      <c r="C7" s="4"/>
      <c r="D7" s="4"/>
      <c r="E7" s="4"/>
      <c r="F7" s="4"/>
      <c r="G7" s="4"/>
      <c r="H7" s="4"/>
    </row>
    <row r="8" spans="1:8" ht="14.25">
      <c r="A8" s="7" t="s">
        <v>2</v>
      </c>
      <c r="B8" s="7" t="s">
        <v>3</v>
      </c>
      <c r="C8" s="7" t="s">
        <v>4</v>
      </c>
      <c r="D8" s="7" t="s">
        <v>5</v>
      </c>
      <c r="E8" s="7" t="s">
        <v>219</v>
      </c>
      <c r="F8" s="7" t="s">
        <v>220</v>
      </c>
      <c r="G8" s="4"/>
      <c r="H8" s="4"/>
    </row>
    <row r="9" spans="1:8" ht="14.25">
      <c r="A9" s="7">
        <v>1</v>
      </c>
      <c r="B9" s="7" t="s">
        <v>6</v>
      </c>
      <c r="C9" s="7">
        <v>1</v>
      </c>
      <c r="D9" s="7" t="s">
        <v>7</v>
      </c>
      <c r="E9" s="8">
        <v>74.97</v>
      </c>
      <c r="F9" s="8">
        <v>74.97</v>
      </c>
      <c r="G9" s="4"/>
      <c r="H9" s="4"/>
    </row>
    <row r="10" spans="1:8" ht="14.25">
      <c r="A10" s="7">
        <v>2</v>
      </c>
      <c r="B10" s="7" t="s">
        <v>8</v>
      </c>
      <c r="C10" s="7">
        <v>4</v>
      </c>
      <c r="D10" s="7" t="s">
        <v>9</v>
      </c>
      <c r="E10" s="8">
        <v>11.42</v>
      </c>
      <c r="F10" s="8">
        <v>45.68</v>
      </c>
      <c r="G10" s="4"/>
      <c r="H10" s="4"/>
    </row>
    <row r="11" spans="1:8" ht="14.25">
      <c r="A11" s="7">
        <v>3</v>
      </c>
      <c r="B11" s="7" t="s">
        <v>10</v>
      </c>
      <c r="C11" s="7">
        <v>8</v>
      </c>
      <c r="D11" s="7" t="s">
        <v>11</v>
      </c>
      <c r="E11" s="8">
        <v>0.13</v>
      </c>
      <c r="F11" s="8">
        <v>1.04</v>
      </c>
      <c r="G11" s="4"/>
      <c r="H11" s="4"/>
    </row>
    <row r="12" spans="1:8" ht="14.25">
      <c r="A12" s="7">
        <v>4</v>
      </c>
      <c r="B12" s="7" t="s">
        <v>12</v>
      </c>
      <c r="C12" s="7">
        <v>4</v>
      </c>
      <c r="D12" s="7" t="s">
        <v>9</v>
      </c>
      <c r="E12" s="8">
        <v>0.29</v>
      </c>
      <c r="F12" s="8">
        <v>1.16</v>
      </c>
      <c r="G12" s="4"/>
      <c r="H12" s="4"/>
    </row>
    <row r="13" spans="1:8" ht="14.25">
      <c r="A13" s="7">
        <v>5</v>
      </c>
      <c r="B13" s="7" t="s">
        <v>13</v>
      </c>
      <c r="C13" s="7">
        <v>8</v>
      </c>
      <c r="D13" s="7" t="s">
        <v>9</v>
      </c>
      <c r="E13" s="8">
        <v>0.14</v>
      </c>
      <c r="F13" s="8">
        <v>1.12</v>
      </c>
      <c r="G13" s="4"/>
      <c r="H13" s="4"/>
    </row>
    <row r="14" spans="1:8" ht="14.25">
      <c r="A14" s="7">
        <v>6</v>
      </c>
      <c r="B14" s="7" t="s">
        <v>14</v>
      </c>
      <c r="C14" s="7">
        <v>8</v>
      </c>
      <c r="D14" s="7" t="s">
        <v>9</v>
      </c>
      <c r="E14" s="8">
        <v>0.6</v>
      </c>
      <c r="F14" s="8">
        <v>4.8</v>
      </c>
      <c r="G14" s="4"/>
      <c r="H14" s="4"/>
    </row>
    <row r="15" spans="1:8" ht="14.25">
      <c r="A15" s="7">
        <v>7</v>
      </c>
      <c r="B15" s="7" t="s">
        <v>15</v>
      </c>
      <c r="C15" s="7">
        <v>6</v>
      </c>
      <c r="D15" s="7" t="s">
        <v>16</v>
      </c>
      <c r="E15" s="7">
        <v>0.35</v>
      </c>
      <c r="F15" s="7">
        <v>2.1</v>
      </c>
      <c r="G15" s="4"/>
      <c r="H15" s="4"/>
    </row>
    <row r="16" spans="1:8" ht="14.25">
      <c r="A16" s="7">
        <v>8</v>
      </c>
      <c r="B16" s="7" t="s">
        <v>83</v>
      </c>
      <c r="C16" s="7">
        <v>2</v>
      </c>
      <c r="D16" s="7" t="s">
        <v>9</v>
      </c>
      <c r="E16" s="7">
        <v>0.56</v>
      </c>
      <c r="F16" s="7">
        <v>1.12</v>
      </c>
      <c r="G16" s="4"/>
      <c r="H16" s="4"/>
    </row>
    <row r="17" spans="1:8" ht="14.25">
      <c r="A17" s="7">
        <v>9</v>
      </c>
      <c r="B17" s="7" t="s">
        <v>17</v>
      </c>
      <c r="C17" s="7">
        <v>2</v>
      </c>
      <c r="D17" s="7" t="s">
        <v>9</v>
      </c>
      <c r="E17" s="7">
        <v>1.12</v>
      </c>
      <c r="F17" s="7">
        <v>2.24</v>
      </c>
      <c r="G17" s="4"/>
      <c r="H17" s="4"/>
    </row>
    <row r="18" spans="1:8" ht="14.25">
      <c r="A18" s="7">
        <v>10</v>
      </c>
      <c r="B18" s="7" t="s">
        <v>131</v>
      </c>
      <c r="C18" s="7">
        <v>1</v>
      </c>
      <c r="D18" s="7" t="s">
        <v>9</v>
      </c>
      <c r="E18" s="7">
        <v>59.13</v>
      </c>
      <c r="F18" s="7">
        <v>59.13</v>
      </c>
      <c r="G18" s="4"/>
      <c r="H18" s="4"/>
    </row>
    <row r="19" spans="1:8" ht="14.25">
      <c r="A19" s="7">
        <v>11</v>
      </c>
      <c r="B19" s="7" t="s">
        <v>117</v>
      </c>
      <c r="C19" s="7">
        <v>0.1</v>
      </c>
      <c r="D19" s="7" t="s">
        <v>216</v>
      </c>
      <c r="E19" s="7">
        <v>45.82</v>
      </c>
      <c r="F19" s="7">
        <v>4.58</v>
      </c>
      <c r="G19" s="4"/>
      <c r="H19" s="4"/>
    </row>
    <row r="20" spans="1:8" ht="14.25">
      <c r="A20" s="7">
        <v>12</v>
      </c>
      <c r="B20" s="7" t="s">
        <v>22</v>
      </c>
      <c r="C20" s="7">
        <v>0.2</v>
      </c>
      <c r="D20" s="7" t="s">
        <v>216</v>
      </c>
      <c r="E20" s="7">
        <v>45.82</v>
      </c>
      <c r="F20" s="7">
        <v>9.16</v>
      </c>
      <c r="G20" s="4"/>
      <c r="H20" s="4"/>
    </row>
    <row r="21" spans="1:8" ht="14.25">
      <c r="A21" s="7">
        <v>13</v>
      </c>
      <c r="B21" s="7" t="s">
        <v>23</v>
      </c>
      <c r="C21" s="7">
        <v>0.15</v>
      </c>
      <c r="D21" s="7" t="s">
        <v>216</v>
      </c>
      <c r="E21" s="7">
        <v>199.32</v>
      </c>
      <c r="F21" s="7">
        <v>29.9</v>
      </c>
      <c r="G21" s="4"/>
      <c r="H21" s="4"/>
    </row>
    <row r="22" spans="1:8" ht="14.25">
      <c r="A22" s="7">
        <v>14</v>
      </c>
      <c r="B22" s="7" t="s">
        <v>25</v>
      </c>
      <c r="C22" s="7">
        <v>0.15</v>
      </c>
      <c r="D22" s="7" t="s">
        <v>216</v>
      </c>
      <c r="E22" s="8">
        <v>40.03</v>
      </c>
      <c r="F22" s="8">
        <v>6</v>
      </c>
      <c r="G22" s="4"/>
      <c r="H22" s="4"/>
    </row>
    <row r="23" spans="1:8" ht="14.25">
      <c r="A23" s="7">
        <v>15</v>
      </c>
      <c r="B23" s="7" t="s">
        <v>26</v>
      </c>
      <c r="C23" s="7">
        <v>0.2</v>
      </c>
      <c r="D23" s="7" t="s">
        <v>216</v>
      </c>
      <c r="E23" s="8">
        <v>622.4</v>
      </c>
      <c r="F23" s="8">
        <v>124.48</v>
      </c>
      <c r="G23" s="4"/>
      <c r="H23" s="4"/>
    </row>
    <row r="24" spans="1:8" ht="14.25">
      <c r="A24" s="7">
        <v>16</v>
      </c>
      <c r="B24" s="7" t="s">
        <v>27</v>
      </c>
      <c r="C24" s="7">
        <v>0.2</v>
      </c>
      <c r="D24" s="7" t="s">
        <v>216</v>
      </c>
      <c r="E24" s="8">
        <v>110</v>
      </c>
      <c r="F24" s="8">
        <v>22</v>
      </c>
      <c r="G24" s="4"/>
      <c r="H24" s="4"/>
    </row>
    <row r="25" spans="1:8" ht="14.25">
      <c r="A25" s="7">
        <v>17</v>
      </c>
      <c r="B25" s="7" t="s">
        <v>28</v>
      </c>
      <c r="C25" s="7">
        <v>10</v>
      </c>
      <c r="D25" s="7" t="s">
        <v>11</v>
      </c>
      <c r="E25" s="8">
        <v>0.57</v>
      </c>
      <c r="F25" s="8">
        <v>5.7</v>
      </c>
      <c r="G25" s="4"/>
      <c r="H25" s="4"/>
    </row>
    <row r="26" spans="1:8" ht="14.25">
      <c r="A26" s="7">
        <v>18</v>
      </c>
      <c r="B26" s="7" t="s">
        <v>29</v>
      </c>
      <c r="C26" s="7">
        <v>2</v>
      </c>
      <c r="D26" s="7" t="s">
        <v>11</v>
      </c>
      <c r="E26" s="8">
        <v>0.18</v>
      </c>
      <c r="F26" s="8">
        <v>0.36</v>
      </c>
      <c r="G26" s="4"/>
      <c r="H26" s="4"/>
    </row>
    <row r="27" spans="1:8" ht="14.25">
      <c r="A27" s="7">
        <v>19</v>
      </c>
      <c r="B27" s="7" t="s">
        <v>123</v>
      </c>
      <c r="C27" s="7">
        <v>1</v>
      </c>
      <c r="D27" s="7" t="s">
        <v>9</v>
      </c>
      <c r="E27" s="8">
        <v>0.5</v>
      </c>
      <c r="F27" s="8">
        <v>0.5</v>
      </c>
      <c r="G27" s="4"/>
      <c r="H27" s="4"/>
    </row>
    <row r="28" spans="1:8" ht="14.25">
      <c r="A28" s="7">
        <v>20</v>
      </c>
      <c r="B28" s="7" t="s">
        <v>124</v>
      </c>
      <c r="C28" s="7">
        <v>5</v>
      </c>
      <c r="D28" s="7" t="s">
        <v>16</v>
      </c>
      <c r="E28" s="8">
        <v>7.79</v>
      </c>
      <c r="F28" s="8">
        <v>7.79</v>
      </c>
      <c r="G28" s="4"/>
      <c r="H28" s="4"/>
    </row>
    <row r="29" spans="1:8" ht="14.25">
      <c r="A29" s="7">
        <v>21</v>
      </c>
      <c r="B29" s="7" t="s">
        <v>34</v>
      </c>
      <c r="C29" s="7">
        <v>1</v>
      </c>
      <c r="D29" s="7" t="s">
        <v>9</v>
      </c>
      <c r="E29" s="8">
        <v>2.24</v>
      </c>
      <c r="F29" s="8">
        <v>2.24</v>
      </c>
      <c r="G29" s="4"/>
      <c r="H29" s="4"/>
    </row>
    <row r="30" spans="1:8" ht="14.25">
      <c r="A30" s="7">
        <v>22</v>
      </c>
      <c r="B30" s="7" t="s">
        <v>35</v>
      </c>
      <c r="C30" s="7">
        <v>1</v>
      </c>
      <c r="D30" s="7" t="s">
        <v>9</v>
      </c>
      <c r="E30" s="8">
        <v>0.64</v>
      </c>
      <c r="F30" s="8">
        <v>0.64</v>
      </c>
      <c r="G30" s="4"/>
      <c r="H30" s="4"/>
    </row>
    <row r="31" spans="1:8" ht="14.25">
      <c r="A31" s="7">
        <v>23</v>
      </c>
      <c r="B31" s="7" t="s">
        <v>37</v>
      </c>
      <c r="C31" s="7">
        <v>1</v>
      </c>
      <c r="D31" s="7" t="s">
        <v>9</v>
      </c>
      <c r="E31" s="8">
        <v>7.64</v>
      </c>
      <c r="F31" s="8">
        <v>7.64</v>
      </c>
      <c r="G31" s="4"/>
      <c r="H31" s="4"/>
    </row>
    <row r="32" spans="1:8" ht="14.25">
      <c r="A32" s="7">
        <v>24</v>
      </c>
      <c r="B32" s="7" t="s">
        <v>38</v>
      </c>
      <c r="C32" s="7">
        <v>1</v>
      </c>
      <c r="D32" s="7" t="s">
        <v>39</v>
      </c>
      <c r="E32" s="8">
        <v>6.91</v>
      </c>
      <c r="F32" s="8">
        <v>6.91</v>
      </c>
      <c r="G32" s="4"/>
      <c r="H32" s="4"/>
    </row>
    <row r="33" spans="1:8" ht="14.25">
      <c r="A33" s="7">
        <v>25</v>
      </c>
      <c r="B33" s="7" t="s">
        <v>86</v>
      </c>
      <c r="C33" s="7">
        <v>1</v>
      </c>
      <c r="D33" s="7" t="s">
        <v>9</v>
      </c>
      <c r="E33" s="8">
        <v>0.3</v>
      </c>
      <c r="F33" s="8">
        <v>0.3</v>
      </c>
      <c r="G33" s="4"/>
      <c r="H33" s="4"/>
    </row>
    <row r="34" spans="1:8" ht="14.25">
      <c r="A34" s="7">
        <v>26</v>
      </c>
      <c r="B34" s="7" t="s">
        <v>42</v>
      </c>
      <c r="C34" s="7">
        <v>1</v>
      </c>
      <c r="D34" s="7" t="s">
        <v>9</v>
      </c>
      <c r="E34" s="7">
        <v>0.4</v>
      </c>
      <c r="F34" s="7">
        <v>0.4</v>
      </c>
      <c r="G34" s="4"/>
      <c r="H34" s="4"/>
    </row>
    <row r="35" spans="1:8" ht="14.25">
      <c r="A35" s="7">
        <v>27</v>
      </c>
      <c r="B35" s="7" t="s">
        <v>43</v>
      </c>
      <c r="C35" s="7">
        <v>1</v>
      </c>
      <c r="D35" s="7" t="s">
        <v>44</v>
      </c>
      <c r="E35" s="7">
        <v>1.95</v>
      </c>
      <c r="F35" s="7">
        <v>1.95</v>
      </c>
      <c r="G35" s="4"/>
      <c r="H35" s="4"/>
    </row>
    <row r="36" spans="1:8" ht="14.25">
      <c r="A36" s="9">
        <v>28</v>
      </c>
      <c r="B36" s="9" t="s">
        <v>203</v>
      </c>
      <c r="C36" s="9">
        <v>1</v>
      </c>
      <c r="D36" s="9" t="s">
        <v>9</v>
      </c>
      <c r="E36" s="7">
        <v>700</v>
      </c>
      <c r="F36" s="7">
        <v>700</v>
      </c>
      <c r="G36" s="4"/>
      <c r="H36" s="4"/>
    </row>
    <row r="37" spans="1:8" ht="14.25">
      <c r="A37" s="9">
        <v>29</v>
      </c>
      <c r="B37" s="9" t="s">
        <v>125</v>
      </c>
      <c r="C37" s="7"/>
      <c r="D37" s="7"/>
      <c r="E37" s="7"/>
      <c r="F37" s="7"/>
      <c r="G37" s="4"/>
      <c r="H37" s="4"/>
    </row>
    <row r="38" spans="1:8" ht="14.25">
      <c r="A38" s="7"/>
      <c r="B38" s="9" t="s">
        <v>214</v>
      </c>
      <c r="C38" s="7"/>
      <c r="D38" s="7"/>
      <c r="E38" s="7"/>
      <c r="F38" s="8">
        <f>SUM(F9+F10+F11+F12+F13+F14+F15+F16+F17+F18+F19+F20+F21+F22+F23+F24+F25+F26+F27+F28+F29+F30+F31+F32+F33+F35+F34+F36+F37)</f>
        <v>1123.91</v>
      </c>
      <c r="G38" s="4"/>
      <c r="H38" s="4"/>
    </row>
    <row r="39" spans="1:8" ht="14.25">
      <c r="A39" s="4"/>
      <c r="B39" s="27" t="s">
        <v>240</v>
      </c>
      <c r="C39" s="7"/>
      <c r="D39" s="7"/>
      <c r="E39" s="7"/>
      <c r="F39" s="8">
        <v>121.2</v>
      </c>
      <c r="G39" s="4"/>
      <c r="H39" s="4"/>
    </row>
    <row r="40" spans="1:8" ht="14.25">
      <c r="A40" s="4"/>
      <c r="B40" s="7" t="s">
        <v>241</v>
      </c>
      <c r="C40" s="7"/>
      <c r="D40" s="7"/>
      <c r="E40" s="7"/>
      <c r="F40" s="8">
        <v>498.04</v>
      </c>
      <c r="G40" s="4"/>
      <c r="H40" s="4"/>
    </row>
    <row r="41" spans="1:8" ht="15.75">
      <c r="A41" s="4"/>
      <c r="B41" s="7" t="s">
        <v>214</v>
      </c>
      <c r="C41" s="7"/>
      <c r="D41" s="7"/>
      <c r="E41" s="7"/>
      <c r="F41" s="38">
        <f>SUM(F38+F39+F40)</f>
        <v>1743.15</v>
      </c>
      <c r="G41" s="4"/>
      <c r="H41" s="4"/>
    </row>
    <row r="42" spans="1:8" ht="14.25">
      <c r="A42" s="4"/>
      <c r="B42" s="4"/>
      <c r="C42" s="4"/>
      <c r="D42" s="4"/>
      <c r="E42" s="4"/>
      <c r="F42" s="4"/>
      <c r="G42" s="4"/>
      <c r="H42" s="4"/>
    </row>
  </sheetData>
  <mergeCells count="5">
    <mergeCell ref="A6:F6"/>
    <mergeCell ref="A1:B2"/>
    <mergeCell ref="A3:B3"/>
    <mergeCell ref="A5:B5"/>
    <mergeCell ref="B4:H4"/>
  </mergeCells>
  <printOptions/>
  <pageMargins left="0.45" right="0.75" top="0.41" bottom="1" header="0.5" footer="0.5"/>
  <pageSetup horizontalDpi="200" verticalDpi="2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35">
      <selection activeCell="F45" sqref="F45"/>
    </sheetView>
  </sheetViews>
  <sheetFormatPr defaultColWidth="9.140625" defaultRowHeight="12.75"/>
  <cols>
    <col min="1" max="1" width="5.8515625" style="0" customWidth="1"/>
    <col min="2" max="2" width="33.7109375" style="0" customWidth="1"/>
    <col min="3" max="3" width="7.8515625" style="0" customWidth="1"/>
    <col min="4" max="4" width="7.00390625" style="0" customWidth="1"/>
    <col min="5" max="5" width="16.28125" style="0" customWidth="1"/>
    <col min="6" max="6" width="19.28125" style="0" customWidth="1"/>
  </cols>
  <sheetData>
    <row r="1" spans="1:8" ht="18.75" customHeight="1">
      <c r="A1" s="41" t="s">
        <v>0</v>
      </c>
      <c r="B1" s="41"/>
      <c r="C1" s="4"/>
      <c r="D1" s="4"/>
      <c r="E1" s="4"/>
      <c r="F1" s="4"/>
      <c r="G1" s="23"/>
      <c r="H1" s="4"/>
    </row>
    <row r="2" spans="1:8" ht="0.75" customHeight="1">
      <c r="A2" s="41"/>
      <c r="B2" s="41"/>
      <c r="C2" s="3"/>
      <c r="D2" s="4"/>
      <c r="E2" s="4"/>
      <c r="F2" s="4"/>
      <c r="G2" s="22"/>
      <c r="H2" s="4"/>
    </row>
    <row r="3" spans="1:8" ht="19.5" customHeight="1">
      <c r="A3" s="41" t="s">
        <v>164</v>
      </c>
      <c r="B3" s="41"/>
      <c r="C3" s="4"/>
      <c r="D3" s="4"/>
      <c r="E3" s="4"/>
      <c r="F3" s="4"/>
      <c r="G3" s="23"/>
      <c r="H3" s="4"/>
    </row>
    <row r="4" spans="1:8" ht="14.25">
      <c r="A4" s="41"/>
      <c r="B4" s="41"/>
      <c r="C4" s="4"/>
      <c r="D4" s="4"/>
      <c r="E4" s="4"/>
      <c r="F4" s="4"/>
      <c r="G4" s="23"/>
      <c r="H4" s="4"/>
    </row>
    <row r="5" spans="1:8" ht="20.25" customHeight="1">
      <c r="A5" s="40" t="s">
        <v>229</v>
      </c>
      <c r="B5" s="40"/>
      <c r="C5" s="40"/>
      <c r="D5" s="40"/>
      <c r="E5" s="40"/>
      <c r="F5" s="4"/>
      <c r="G5" s="23"/>
      <c r="H5" s="4"/>
    </row>
    <row r="6" spans="1:8" ht="21.75" customHeight="1">
      <c r="A6" s="40" t="s">
        <v>230</v>
      </c>
      <c r="B6" s="40"/>
      <c r="C6" s="40"/>
      <c r="D6" s="40"/>
      <c r="E6" s="40"/>
      <c r="F6" s="40"/>
      <c r="G6" s="23"/>
      <c r="H6" s="4"/>
    </row>
    <row r="7" spans="1:8" ht="14.25">
      <c r="A7" s="5"/>
      <c r="B7" s="5"/>
      <c r="C7" s="4"/>
      <c r="D7" s="4"/>
      <c r="E7" s="4"/>
      <c r="F7" s="4"/>
      <c r="G7" s="23"/>
      <c r="H7" s="4"/>
    </row>
    <row r="8" spans="1:8" ht="14.25">
      <c r="A8" s="7" t="s">
        <v>2</v>
      </c>
      <c r="B8" s="7" t="s">
        <v>3</v>
      </c>
      <c r="C8" s="7" t="s">
        <v>4</v>
      </c>
      <c r="D8" s="7" t="s">
        <v>5</v>
      </c>
      <c r="E8" s="7" t="s">
        <v>219</v>
      </c>
      <c r="F8" s="7" t="s">
        <v>220</v>
      </c>
      <c r="G8" s="23"/>
      <c r="H8" s="4"/>
    </row>
    <row r="9" spans="1:8" ht="14.25">
      <c r="A9" s="7">
        <v>1</v>
      </c>
      <c r="B9" s="7" t="s">
        <v>6</v>
      </c>
      <c r="C9" s="7">
        <v>1</v>
      </c>
      <c r="D9" s="7" t="s">
        <v>7</v>
      </c>
      <c r="E9" s="8">
        <v>74.97</v>
      </c>
      <c r="F9" s="8">
        <v>74.97</v>
      </c>
      <c r="G9" s="23"/>
      <c r="H9" s="4"/>
    </row>
    <row r="10" spans="1:8" ht="14.25">
      <c r="A10" s="7">
        <v>2</v>
      </c>
      <c r="B10" s="7" t="s">
        <v>8</v>
      </c>
      <c r="C10" s="7">
        <v>3</v>
      </c>
      <c r="D10" s="7" t="s">
        <v>9</v>
      </c>
      <c r="E10" s="8">
        <v>11.42</v>
      </c>
      <c r="F10" s="8">
        <v>34.26</v>
      </c>
      <c r="G10" s="23"/>
      <c r="H10" s="4"/>
    </row>
    <row r="11" spans="1:8" ht="14.25">
      <c r="A11" s="7">
        <v>3</v>
      </c>
      <c r="B11" s="7" t="s">
        <v>10</v>
      </c>
      <c r="C11" s="7">
        <v>4</v>
      </c>
      <c r="D11" s="7" t="s">
        <v>11</v>
      </c>
      <c r="E11" s="8">
        <v>0.13</v>
      </c>
      <c r="F11" s="8">
        <v>0.52</v>
      </c>
      <c r="G11" s="23"/>
      <c r="H11" s="4"/>
    </row>
    <row r="12" spans="1:8" ht="14.25">
      <c r="A12" s="7">
        <v>4</v>
      </c>
      <c r="B12" s="7" t="s">
        <v>12</v>
      </c>
      <c r="C12" s="7">
        <v>3</v>
      </c>
      <c r="D12" s="7" t="s">
        <v>9</v>
      </c>
      <c r="E12" s="8">
        <v>0.29</v>
      </c>
      <c r="F12" s="8">
        <v>0.87</v>
      </c>
      <c r="G12" s="23"/>
      <c r="H12" s="4"/>
    </row>
    <row r="13" spans="1:8" ht="14.25">
      <c r="A13" s="7">
        <v>5</v>
      </c>
      <c r="B13" s="7" t="s">
        <v>13</v>
      </c>
      <c r="C13" s="7">
        <v>3</v>
      </c>
      <c r="D13" s="7" t="s">
        <v>9</v>
      </c>
      <c r="E13" s="8">
        <v>0.14</v>
      </c>
      <c r="F13" s="8">
        <v>0.42</v>
      </c>
      <c r="G13" s="23"/>
      <c r="H13" s="4"/>
    </row>
    <row r="14" spans="1:8" ht="14.25">
      <c r="A14" s="7">
        <v>6</v>
      </c>
      <c r="B14" s="7" t="s">
        <v>14</v>
      </c>
      <c r="C14" s="7">
        <v>3</v>
      </c>
      <c r="D14" s="7" t="s">
        <v>9</v>
      </c>
      <c r="E14" s="8">
        <v>0.6</v>
      </c>
      <c r="F14" s="8">
        <v>1.8</v>
      </c>
      <c r="G14" s="23"/>
      <c r="H14" s="4"/>
    </row>
    <row r="15" spans="1:8" ht="14.25">
      <c r="A15" s="7">
        <v>7</v>
      </c>
      <c r="B15" s="7" t="s">
        <v>15</v>
      </c>
      <c r="C15" s="7">
        <v>10</v>
      </c>
      <c r="D15" s="7" t="s">
        <v>16</v>
      </c>
      <c r="E15" s="8">
        <v>0.35</v>
      </c>
      <c r="F15" s="8">
        <v>3.5</v>
      </c>
      <c r="G15" s="23"/>
      <c r="H15" s="4"/>
    </row>
    <row r="16" spans="1:8" ht="14.25">
      <c r="A16" s="7">
        <v>8</v>
      </c>
      <c r="B16" s="7" t="s">
        <v>83</v>
      </c>
      <c r="C16" s="7">
        <v>2</v>
      </c>
      <c r="D16" s="7" t="s">
        <v>9</v>
      </c>
      <c r="E16" s="8">
        <v>0.56</v>
      </c>
      <c r="F16" s="8">
        <v>1.12</v>
      </c>
      <c r="G16" s="23"/>
      <c r="H16" s="4"/>
    </row>
    <row r="17" spans="1:8" ht="14.25">
      <c r="A17" s="7">
        <v>9</v>
      </c>
      <c r="B17" s="7" t="s">
        <v>17</v>
      </c>
      <c r="C17" s="7">
        <v>2</v>
      </c>
      <c r="D17" s="7" t="s">
        <v>9</v>
      </c>
      <c r="E17" s="8">
        <v>1.12</v>
      </c>
      <c r="F17" s="8">
        <v>2.24</v>
      </c>
      <c r="G17" s="23"/>
      <c r="H17" s="4"/>
    </row>
    <row r="18" spans="1:8" ht="14.25">
      <c r="A18" s="7">
        <v>10</v>
      </c>
      <c r="B18" s="7" t="s">
        <v>192</v>
      </c>
      <c r="C18" s="7">
        <v>1</v>
      </c>
      <c r="D18" s="7" t="s">
        <v>9</v>
      </c>
      <c r="E18" s="8">
        <v>59.13</v>
      </c>
      <c r="F18" s="8">
        <v>59.13</v>
      </c>
      <c r="G18" s="23"/>
      <c r="H18" s="4"/>
    </row>
    <row r="19" spans="1:8" ht="14.25">
      <c r="A19" s="7">
        <v>11</v>
      </c>
      <c r="B19" s="7" t="s">
        <v>117</v>
      </c>
      <c r="C19" s="7">
        <v>0.2</v>
      </c>
      <c r="D19" s="7" t="s">
        <v>216</v>
      </c>
      <c r="E19" s="8">
        <v>45.82</v>
      </c>
      <c r="F19" s="8">
        <v>9.16</v>
      </c>
      <c r="G19" s="23"/>
      <c r="H19" s="4"/>
    </row>
    <row r="20" spans="1:8" ht="14.25">
      <c r="A20" s="7">
        <v>12</v>
      </c>
      <c r="B20" s="7" t="s">
        <v>22</v>
      </c>
      <c r="C20" s="7">
        <v>0.2</v>
      </c>
      <c r="D20" s="7" t="s">
        <v>216</v>
      </c>
      <c r="E20" s="8">
        <v>45.82</v>
      </c>
      <c r="F20" s="8">
        <v>9.16</v>
      </c>
      <c r="G20" s="23"/>
      <c r="H20" s="4"/>
    </row>
    <row r="21" spans="1:8" ht="14.25">
      <c r="A21" s="7">
        <v>13</v>
      </c>
      <c r="B21" s="7" t="s">
        <v>23</v>
      </c>
      <c r="C21" s="7">
        <v>0.2</v>
      </c>
      <c r="D21" s="7" t="s">
        <v>216</v>
      </c>
      <c r="E21" s="8">
        <v>199.32</v>
      </c>
      <c r="F21" s="8">
        <v>39.86</v>
      </c>
      <c r="G21" s="23"/>
      <c r="H21" s="4"/>
    </row>
    <row r="22" spans="1:8" ht="14.25">
      <c r="A22" s="7">
        <v>14</v>
      </c>
      <c r="B22" s="7" t="s">
        <v>25</v>
      </c>
      <c r="C22" s="7">
        <v>0.15</v>
      </c>
      <c r="D22" s="7" t="s">
        <v>216</v>
      </c>
      <c r="E22" s="8">
        <v>40.03</v>
      </c>
      <c r="F22" s="8">
        <v>6</v>
      </c>
      <c r="G22" s="23"/>
      <c r="H22" s="4"/>
    </row>
    <row r="23" spans="1:8" ht="14.25">
      <c r="A23" s="7">
        <v>15</v>
      </c>
      <c r="B23" s="7" t="s">
        <v>27</v>
      </c>
      <c r="C23" s="7">
        <v>0.2</v>
      </c>
      <c r="D23" s="7" t="s">
        <v>216</v>
      </c>
      <c r="E23" s="8">
        <v>110</v>
      </c>
      <c r="F23" s="8">
        <v>22</v>
      </c>
      <c r="G23" s="23"/>
      <c r="H23" s="4"/>
    </row>
    <row r="24" spans="1:8" ht="14.25">
      <c r="A24" s="7">
        <v>16</v>
      </c>
      <c r="B24" s="7" t="s">
        <v>28</v>
      </c>
      <c r="C24" s="7">
        <v>8</v>
      </c>
      <c r="D24" s="7" t="s">
        <v>11</v>
      </c>
      <c r="E24" s="8">
        <v>0.57</v>
      </c>
      <c r="F24" s="8">
        <v>4.56</v>
      </c>
      <c r="G24" s="23"/>
      <c r="H24" s="4"/>
    </row>
    <row r="25" spans="1:8" ht="14.25">
      <c r="A25" s="7">
        <v>17</v>
      </c>
      <c r="B25" s="7" t="s">
        <v>29</v>
      </c>
      <c r="C25" s="7">
        <v>2</v>
      </c>
      <c r="D25" s="7" t="s">
        <v>11</v>
      </c>
      <c r="E25" s="8">
        <v>0.18</v>
      </c>
      <c r="F25" s="8">
        <v>0.36</v>
      </c>
      <c r="G25" s="23"/>
      <c r="H25" s="4"/>
    </row>
    <row r="26" spans="1:8" ht="14.25">
      <c r="A26" s="7">
        <v>18</v>
      </c>
      <c r="B26" s="7" t="s">
        <v>118</v>
      </c>
      <c r="C26" s="7">
        <v>1</v>
      </c>
      <c r="D26" s="7" t="s">
        <v>16</v>
      </c>
      <c r="E26" s="8">
        <v>7.79</v>
      </c>
      <c r="F26" s="8">
        <v>7.79</v>
      </c>
      <c r="G26" s="23"/>
      <c r="H26" s="4"/>
    </row>
    <row r="27" spans="1:8" ht="14.25">
      <c r="A27" s="7">
        <v>19</v>
      </c>
      <c r="B27" s="7" t="s">
        <v>34</v>
      </c>
      <c r="C27" s="7">
        <v>2</v>
      </c>
      <c r="D27" s="7" t="s">
        <v>9</v>
      </c>
      <c r="E27" s="8">
        <v>2.24</v>
      </c>
      <c r="F27" s="8">
        <v>4.48</v>
      </c>
      <c r="G27" s="23"/>
      <c r="H27" s="4"/>
    </row>
    <row r="28" spans="1:8" ht="14.25">
      <c r="A28" s="7">
        <v>20</v>
      </c>
      <c r="B28" s="7" t="s">
        <v>35</v>
      </c>
      <c r="C28" s="7">
        <v>2</v>
      </c>
      <c r="D28" s="7" t="s">
        <v>9</v>
      </c>
      <c r="E28" s="8">
        <v>0.64</v>
      </c>
      <c r="F28" s="8">
        <v>1.28</v>
      </c>
      <c r="G28" s="23"/>
      <c r="H28" s="4"/>
    </row>
    <row r="29" spans="1:8" ht="14.25">
      <c r="A29" s="7">
        <v>21</v>
      </c>
      <c r="B29" s="7" t="s">
        <v>37</v>
      </c>
      <c r="C29" s="7">
        <v>1</v>
      </c>
      <c r="D29" s="7" t="s">
        <v>9</v>
      </c>
      <c r="E29" s="8">
        <v>7.64</v>
      </c>
      <c r="F29" s="8">
        <v>7.64</v>
      </c>
      <c r="G29" s="23"/>
      <c r="H29" s="4"/>
    </row>
    <row r="30" spans="1:8" ht="14.25">
      <c r="A30" s="7">
        <v>22</v>
      </c>
      <c r="B30" s="7" t="s">
        <v>38</v>
      </c>
      <c r="C30" s="7">
        <v>1</v>
      </c>
      <c r="D30" s="7" t="s">
        <v>39</v>
      </c>
      <c r="E30" s="8">
        <v>6.91</v>
      </c>
      <c r="F30" s="8">
        <v>6.91</v>
      </c>
      <c r="G30" s="23"/>
      <c r="H30" s="4"/>
    </row>
    <row r="31" spans="1:8" ht="14.25">
      <c r="A31" s="7">
        <v>23</v>
      </c>
      <c r="B31" s="7" t="s">
        <v>86</v>
      </c>
      <c r="C31" s="7">
        <v>4</v>
      </c>
      <c r="D31" s="7" t="s">
        <v>9</v>
      </c>
      <c r="E31" s="8">
        <v>0.3</v>
      </c>
      <c r="F31" s="8">
        <v>1.2</v>
      </c>
      <c r="G31" s="23"/>
      <c r="H31" s="4"/>
    </row>
    <row r="32" spans="1:8" ht="14.25">
      <c r="A32" s="7">
        <v>24</v>
      </c>
      <c r="B32" s="7" t="s">
        <v>41</v>
      </c>
      <c r="C32" s="7">
        <v>1</v>
      </c>
      <c r="D32" s="7" t="s">
        <v>9</v>
      </c>
      <c r="E32" s="8">
        <v>0.23</v>
      </c>
      <c r="F32" s="8">
        <v>0.23</v>
      </c>
      <c r="G32" s="23"/>
      <c r="H32" s="4"/>
    </row>
    <row r="33" spans="1:8" ht="14.25">
      <c r="A33" s="7">
        <v>25</v>
      </c>
      <c r="B33" s="7" t="s">
        <v>43</v>
      </c>
      <c r="C33" s="7">
        <v>4</v>
      </c>
      <c r="D33" s="7" t="s">
        <v>44</v>
      </c>
      <c r="E33" s="8">
        <v>1.95</v>
      </c>
      <c r="F33" s="8">
        <v>7.8</v>
      </c>
      <c r="G33" s="23"/>
      <c r="H33" s="4"/>
    </row>
    <row r="34" spans="1:8" ht="14.25">
      <c r="A34" s="7">
        <v>26</v>
      </c>
      <c r="B34" s="7" t="s">
        <v>48</v>
      </c>
      <c r="C34" s="7">
        <v>1</v>
      </c>
      <c r="D34" s="7" t="s">
        <v>9</v>
      </c>
      <c r="E34" s="8">
        <v>2.14</v>
      </c>
      <c r="F34" s="8">
        <v>2.14</v>
      </c>
      <c r="G34" s="23"/>
      <c r="H34" s="4"/>
    </row>
    <row r="35" spans="1:8" ht="14.25">
      <c r="A35" s="7">
        <v>27</v>
      </c>
      <c r="B35" s="7" t="s">
        <v>50</v>
      </c>
      <c r="C35" s="7">
        <v>1</v>
      </c>
      <c r="D35" s="7" t="s">
        <v>9</v>
      </c>
      <c r="E35" s="8">
        <v>2.29</v>
      </c>
      <c r="F35" s="8">
        <v>2.29</v>
      </c>
      <c r="G35" s="23"/>
      <c r="H35" s="4"/>
    </row>
    <row r="36" spans="1:8" ht="14.25">
      <c r="A36" s="7">
        <v>28</v>
      </c>
      <c r="B36" s="7" t="s">
        <v>217</v>
      </c>
      <c r="C36" s="7">
        <v>0.05</v>
      </c>
      <c r="D36" s="7" t="s">
        <v>216</v>
      </c>
      <c r="E36" s="8">
        <v>2.98</v>
      </c>
      <c r="F36" s="8">
        <v>0.15</v>
      </c>
      <c r="G36" s="23"/>
      <c r="H36" s="4"/>
    </row>
    <row r="37" spans="1:8" ht="14.25">
      <c r="A37" s="7">
        <v>29</v>
      </c>
      <c r="B37" s="7" t="s">
        <v>119</v>
      </c>
      <c r="C37" s="7">
        <v>2</v>
      </c>
      <c r="D37" s="7" t="s">
        <v>9</v>
      </c>
      <c r="E37" s="8">
        <v>175</v>
      </c>
      <c r="F37" s="8">
        <v>350</v>
      </c>
      <c r="G37" s="23"/>
      <c r="H37" s="4"/>
    </row>
    <row r="38" spans="1:8" ht="14.25">
      <c r="A38" s="7">
        <v>30</v>
      </c>
      <c r="B38" s="7" t="s">
        <v>120</v>
      </c>
      <c r="C38" s="7">
        <v>1</v>
      </c>
      <c r="D38" s="7" t="s">
        <v>9</v>
      </c>
      <c r="E38" s="8">
        <v>175</v>
      </c>
      <c r="F38" s="8">
        <v>175</v>
      </c>
      <c r="G38" s="23"/>
      <c r="H38" s="4"/>
    </row>
    <row r="39" spans="1:8" ht="14.25">
      <c r="A39" s="7">
        <v>31</v>
      </c>
      <c r="B39" s="7" t="s">
        <v>121</v>
      </c>
      <c r="C39" s="7">
        <v>0.5</v>
      </c>
      <c r="D39" s="7" t="s">
        <v>216</v>
      </c>
      <c r="E39" s="8">
        <v>42.84</v>
      </c>
      <c r="F39" s="8">
        <v>21.42</v>
      </c>
      <c r="G39" s="23"/>
      <c r="H39" s="4"/>
    </row>
    <row r="40" spans="1:8" ht="14.25">
      <c r="A40" s="9">
        <v>32</v>
      </c>
      <c r="B40" s="9" t="s">
        <v>215</v>
      </c>
      <c r="C40" s="7">
        <v>1</v>
      </c>
      <c r="D40" s="7" t="s">
        <v>9</v>
      </c>
      <c r="E40" s="7">
        <v>1655</v>
      </c>
      <c r="F40" s="7">
        <v>1655</v>
      </c>
      <c r="G40" s="23"/>
      <c r="H40" s="4"/>
    </row>
    <row r="41" spans="1:8" ht="14.25">
      <c r="A41" s="7">
        <v>33</v>
      </c>
      <c r="B41" s="7" t="s">
        <v>26</v>
      </c>
      <c r="C41" s="7">
        <v>0.32</v>
      </c>
      <c r="D41" s="7" t="s">
        <v>216</v>
      </c>
      <c r="E41" s="8">
        <v>622.4</v>
      </c>
      <c r="F41" s="8">
        <v>199.11</v>
      </c>
      <c r="G41" s="23"/>
      <c r="H41" s="4"/>
    </row>
    <row r="42" spans="1:8" ht="14.25">
      <c r="A42" s="7"/>
      <c r="B42" s="7" t="s">
        <v>214</v>
      </c>
      <c r="C42" s="7"/>
      <c r="D42" s="7"/>
      <c r="E42" s="7"/>
      <c r="F42" s="8">
        <f>SUM(F9+F10+F11+F12+F13+F14+F15+F16+F17+F18+F19+F20+F21+F22+F23+F24+F25+F26+F27+F28+F29+F30+F31+F32+F33+F34+F35+F36+F37+F38+F39+F40)</f>
        <v>2513.26</v>
      </c>
      <c r="G42" s="23"/>
      <c r="H42" s="4"/>
    </row>
    <row r="43" spans="1:7" ht="14.25">
      <c r="A43" s="4"/>
      <c r="B43" s="27" t="s">
        <v>240</v>
      </c>
      <c r="C43" s="7"/>
      <c r="D43" s="7"/>
      <c r="E43" s="7"/>
      <c r="F43" s="8">
        <v>80.6</v>
      </c>
      <c r="G43" s="23"/>
    </row>
    <row r="44" spans="1:6" ht="14.25">
      <c r="A44" s="4"/>
      <c r="B44" s="7" t="s">
        <v>241</v>
      </c>
      <c r="C44" s="7"/>
      <c r="D44" s="7"/>
      <c r="E44" s="7"/>
      <c r="F44" s="8">
        <v>1037.54</v>
      </c>
    </row>
    <row r="45" spans="1:6" ht="15.75">
      <c r="A45" s="4"/>
      <c r="B45" s="7" t="s">
        <v>214</v>
      </c>
      <c r="C45" s="7"/>
      <c r="D45" s="7"/>
      <c r="E45" s="7"/>
      <c r="F45" s="38">
        <f>SUM(F42+F43+F44)</f>
        <v>3631.4</v>
      </c>
    </row>
    <row r="46" spans="1:6" ht="14.25">
      <c r="A46" s="4"/>
      <c r="B46" s="4"/>
      <c r="C46" s="4"/>
      <c r="D46" s="4"/>
      <c r="E46" s="4"/>
      <c r="F46" s="4"/>
    </row>
    <row r="47" spans="1:6" ht="14.25">
      <c r="A47" s="4"/>
      <c r="B47" s="4"/>
      <c r="C47" s="4"/>
      <c r="D47" s="4"/>
      <c r="E47" s="4"/>
      <c r="F47" s="4"/>
    </row>
    <row r="48" spans="1:6" ht="14.25">
      <c r="A48" s="4"/>
      <c r="B48" s="4"/>
      <c r="C48" s="4"/>
      <c r="D48" s="4"/>
      <c r="E48" s="4"/>
      <c r="F48" s="4"/>
    </row>
    <row r="49" spans="1:6" ht="14.25">
      <c r="A49" s="4"/>
      <c r="B49" s="4"/>
      <c r="C49" s="4"/>
      <c r="D49" s="4"/>
      <c r="E49" s="4"/>
      <c r="F49" s="4"/>
    </row>
    <row r="50" spans="1:6" ht="14.25">
      <c r="A50" s="4"/>
      <c r="B50" s="4"/>
      <c r="C50" s="4"/>
      <c r="D50" s="4"/>
      <c r="E50" s="4"/>
      <c r="F50" s="4"/>
    </row>
    <row r="51" spans="1:6" ht="14.25">
      <c r="A51" s="4"/>
      <c r="B51" s="4"/>
      <c r="C51" s="4"/>
      <c r="D51" s="4"/>
      <c r="E51" s="4"/>
      <c r="F51" s="4"/>
    </row>
    <row r="52" spans="1:6" ht="14.25">
      <c r="A52" s="4"/>
      <c r="B52" s="4"/>
      <c r="C52" s="4"/>
      <c r="D52" s="4"/>
      <c r="E52" s="4"/>
      <c r="F52" s="4"/>
    </row>
    <row r="53" spans="1:6" ht="14.25">
      <c r="A53" s="4"/>
      <c r="B53" s="4"/>
      <c r="C53" s="4"/>
      <c r="D53" s="4"/>
      <c r="E53" s="4"/>
      <c r="F53" s="4"/>
    </row>
    <row r="54" spans="1:6" ht="14.25">
      <c r="A54" s="4"/>
      <c r="B54" s="4"/>
      <c r="C54" s="4"/>
      <c r="D54" s="4"/>
      <c r="E54" s="4"/>
      <c r="F54" s="4"/>
    </row>
    <row r="55" spans="1:6" ht="14.25">
      <c r="A55" s="4"/>
      <c r="B55" s="4"/>
      <c r="C55" s="4"/>
      <c r="D55" s="4"/>
      <c r="E55" s="4"/>
      <c r="F55" s="4"/>
    </row>
    <row r="56" spans="1:6" ht="14.25">
      <c r="A56" s="4"/>
      <c r="B56" s="4"/>
      <c r="C56" s="4"/>
      <c r="D56" s="4"/>
      <c r="E56" s="4"/>
      <c r="F56" s="4"/>
    </row>
  </sheetData>
  <mergeCells count="5">
    <mergeCell ref="A6:F6"/>
    <mergeCell ref="A5:E5"/>
    <mergeCell ref="A1:B2"/>
    <mergeCell ref="A3:B3"/>
    <mergeCell ref="A4:B4"/>
  </mergeCells>
  <printOptions/>
  <pageMargins left="0.39" right="0.75" top="1" bottom="0.49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5">
      <selection activeCell="B35" sqref="B35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9.57421875" style="0" customWidth="1"/>
    <col min="4" max="4" width="8.421875" style="0" customWidth="1"/>
    <col min="5" max="5" width="16.421875" style="0" customWidth="1"/>
    <col min="6" max="6" width="19.57421875" style="0" customWidth="1"/>
  </cols>
  <sheetData>
    <row r="1" spans="1:8" ht="14.25">
      <c r="A1" s="41" t="s">
        <v>0</v>
      </c>
      <c r="B1" s="41"/>
      <c r="C1" s="4"/>
      <c r="D1" s="4"/>
      <c r="E1" s="4"/>
      <c r="F1" s="4"/>
      <c r="G1" s="4"/>
      <c r="H1" s="4"/>
    </row>
    <row r="2" spans="1:8" ht="14.25">
      <c r="A2" s="41"/>
      <c r="B2" s="41"/>
      <c r="C2" s="3"/>
      <c r="D2" s="4"/>
      <c r="E2" s="4"/>
      <c r="F2" s="4"/>
      <c r="G2" s="3"/>
      <c r="H2" s="4"/>
    </row>
    <row r="3" spans="1:8" ht="14.25">
      <c r="A3" s="41" t="s">
        <v>178</v>
      </c>
      <c r="B3" s="41"/>
      <c r="C3" s="4"/>
      <c r="D3" s="4"/>
      <c r="E3" s="4"/>
      <c r="F3" s="4"/>
      <c r="G3" s="4"/>
      <c r="H3" s="4"/>
    </row>
    <row r="4" spans="1:8" ht="14.25">
      <c r="A4" s="3"/>
      <c r="B4" s="40"/>
      <c r="C4" s="40"/>
      <c r="D4" s="40"/>
      <c r="E4" s="40"/>
      <c r="F4" s="40"/>
      <c r="G4" s="40"/>
      <c r="H4" s="40"/>
    </row>
    <row r="5" spans="1:8" ht="14.25">
      <c r="A5" s="40" t="s">
        <v>224</v>
      </c>
      <c r="B5" s="40"/>
      <c r="C5" s="4"/>
      <c r="D5" s="4"/>
      <c r="E5" s="4"/>
      <c r="F5" s="4"/>
      <c r="G5" s="4"/>
      <c r="H5" s="4"/>
    </row>
    <row r="6" spans="1:8" ht="27" customHeight="1">
      <c r="A6" s="40" t="s">
        <v>228</v>
      </c>
      <c r="B6" s="40"/>
      <c r="C6" s="40"/>
      <c r="D6" s="40"/>
      <c r="E6" s="40"/>
      <c r="F6" s="40"/>
      <c r="G6" s="4"/>
      <c r="H6" s="4"/>
    </row>
    <row r="7" spans="1:8" ht="14.25">
      <c r="A7" s="39" t="s">
        <v>176</v>
      </c>
      <c r="B7" s="39"/>
      <c r="C7" s="39"/>
      <c r="D7" s="39"/>
      <c r="E7" s="39"/>
      <c r="F7" s="39"/>
      <c r="G7" s="4"/>
      <c r="H7" s="4"/>
    </row>
    <row r="8" spans="1:8" ht="14.25">
      <c r="A8" s="39" t="s">
        <v>177</v>
      </c>
      <c r="B8" s="39"/>
      <c r="C8" s="39"/>
      <c r="D8" s="39"/>
      <c r="E8" s="39"/>
      <c r="F8" s="39"/>
      <c r="G8" s="4"/>
      <c r="H8" s="4"/>
    </row>
    <row r="9" spans="1:8" ht="14.25">
      <c r="A9" s="16"/>
      <c r="B9" s="16"/>
      <c r="C9" s="16"/>
      <c r="D9" s="16"/>
      <c r="E9" s="16"/>
      <c r="F9" s="16"/>
      <c r="G9" s="4"/>
      <c r="H9" s="4"/>
    </row>
    <row r="10" spans="1:8" ht="14.25">
      <c r="A10" s="7" t="s">
        <v>2</v>
      </c>
      <c r="B10" s="7" t="s">
        <v>3</v>
      </c>
      <c r="C10" s="7" t="s">
        <v>4</v>
      </c>
      <c r="D10" s="7" t="s">
        <v>5</v>
      </c>
      <c r="E10" s="7" t="s">
        <v>219</v>
      </c>
      <c r="F10" s="7" t="s">
        <v>220</v>
      </c>
      <c r="G10" s="4"/>
      <c r="H10" s="4"/>
    </row>
    <row r="11" spans="1:8" ht="14.25">
      <c r="A11" s="7">
        <v>1</v>
      </c>
      <c r="B11" s="7" t="s">
        <v>6</v>
      </c>
      <c r="C11" s="7">
        <v>1</v>
      </c>
      <c r="D11" s="7" t="s">
        <v>7</v>
      </c>
      <c r="E11" s="8">
        <v>74.97</v>
      </c>
      <c r="F11" s="8">
        <v>74.97</v>
      </c>
      <c r="G11" s="4"/>
      <c r="H11" s="4"/>
    </row>
    <row r="12" spans="1:8" ht="14.25">
      <c r="A12" s="7">
        <v>2</v>
      </c>
      <c r="B12" s="7" t="s">
        <v>8</v>
      </c>
      <c r="C12" s="7">
        <v>4</v>
      </c>
      <c r="D12" s="7" t="s">
        <v>9</v>
      </c>
      <c r="E12" s="8">
        <v>11.42</v>
      </c>
      <c r="F12" s="8">
        <v>45.68</v>
      </c>
      <c r="G12" s="4"/>
      <c r="H12" s="4"/>
    </row>
    <row r="13" spans="1:8" ht="14.25">
      <c r="A13" s="7">
        <v>3</v>
      </c>
      <c r="B13" s="7" t="s">
        <v>10</v>
      </c>
      <c r="C13" s="7">
        <v>6</v>
      </c>
      <c r="D13" s="7" t="s">
        <v>11</v>
      </c>
      <c r="E13" s="8">
        <v>0.13</v>
      </c>
      <c r="F13" s="8">
        <v>0.78</v>
      </c>
      <c r="G13" s="4"/>
      <c r="H13" s="4"/>
    </row>
    <row r="14" spans="1:8" ht="14.25">
      <c r="A14" s="7">
        <v>4</v>
      </c>
      <c r="B14" s="7" t="s">
        <v>12</v>
      </c>
      <c r="C14" s="7">
        <v>8</v>
      </c>
      <c r="D14" s="7" t="s">
        <v>9</v>
      </c>
      <c r="E14" s="8">
        <v>0.29</v>
      </c>
      <c r="F14" s="8">
        <v>2.32</v>
      </c>
      <c r="G14" s="4"/>
      <c r="H14" s="4"/>
    </row>
    <row r="15" spans="1:8" ht="14.25">
      <c r="A15" s="7">
        <v>5</v>
      </c>
      <c r="B15" s="7" t="s">
        <v>13</v>
      </c>
      <c r="C15" s="7">
        <v>8</v>
      </c>
      <c r="D15" s="7" t="s">
        <v>9</v>
      </c>
      <c r="E15" s="8">
        <v>0.14</v>
      </c>
      <c r="F15" s="8">
        <v>1.12</v>
      </c>
      <c r="G15" s="4"/>
      <c r="H15" s="4"/>
    </row>
    <row r="16" spans="1:8" ht="14.25">
      <c r="A16" s="7">
        <v>6</v>
      </c>
      <c r="B16" s="7" t="s">
        <v>14</v>
      </c>
      <c r="C16" s="7">
        <v>4</v>
      </c>
      <c r="D16" s="7" t="s">
        <v>9</v>
      </c>
      <c r="E16" s="8">
        <v>0.6</v>
      </c>
      <c r="F16" s="8">
        <v>2.4</v>
      </c>
      <c r="G16" s="4"/>
      <c r="H16" s="4"/>
    </row>
    <row r="17" spans="1:8" ht="14.25">
      <c r="A17" s="7">
        <v>7</v>
      </c>
      <c r="B17" s="7" t="s">
        <v>15</v>
      </c>
      <c r="C17" s="7">
        <v>3</v>
      </c>
      <c r="D17" s="7" t="s">
        <v>16</v>
      </c>
      <c r="E17" s="8">
        <v>0.35</v>
      </c>
      <c r="F17" s="8">
        <v>1.05</v>
      </c>
      <c r="G17" s="4"/>
      <c r="H17" s="4"/>
    </row>
    <row r="18" spans="1:8" ht="14.25">
      <c r="A18" s="7">
        <v>8</v>
      </c>
      <c r="B18" s="7" t="s">
        <v>83</v>
      </c>
      <c r="C18" s="7">
        <v>2</v>
      </c>
      <c r="D18" s="7" t="s">
        <v>9</v>
      </c>
      <c r="E18" s="8">
        <v>0.56</v>
      </c>
      <c r="F18" s="8">
        <v>1.12</v>
      </c>
      <c r="G18" s="4"/>
      <c r="H18" s="4"/>
    </row>
    <row r="19" spans="1:8" ht="14.25">
      <c r="A19" s="7">
        <v>9</v>
      </c>
      <c r="B19" s="7" t="s">
        <v>68</v>
      </c>
      <c r="C19" s="7">
        <v>0.1</v>
      </c>
      <c r="D19" s="7" t="s">
        <v>218</v>
      </c>
      <c r="E19" s="8">
        <v>45.82</v>
      </c>
      <c r="F19" s="8">
        <v>4.58</v>
      </c>
      <c r="G19" s="4"/>
      <c r="H19" s="4"/>
    </row>
    <row r="20" spans="1:8" ht="14.25">
      <c r="A20" s="7">
        <v>10</v>
      </c>
      <c r="B20" s="7" t="s">
        <v>22</v>
      </c>
      <c r="C20" s="7">
        <v>0.1</v>
      </c>
      <c r="D20" s="7" t="s">
        <v>218</v>
      </c>
      <c r="E20" s="8">
        <v>45.82</v>
      </c>
      <c r="F20" s="8">
        <v>4.58</v>
      </c>
      <c r="G20" s="4"/>
      <c r="H20" s="4"/>
    </row>
    <row r="21" spans="1:8" ht="14.25">
      <c r="A21" s="7">
        <v>11</v>
      </c>
      <c r="B21" s="7" t="s">
        <v>137</v>
      </c>
      <c r="C21" s="7">
        <v>0.1</v>
      </c>
      <c r="D21" s="7" t="s">
        <v>218</v>
      </c>
      <c r="E21" s="8">
        <v>40.03</v>
      </c>
      <c r="F21" s="8">
        <v>4</v>
      </c>
      <c r="G21" s="4"/>
      <c r="H21" s="4"/>
    </row>
    <row r="22" spans="1:8" ht="14.25">
      <c r="A22" s="7">
        <v>12</v>
      </c>
      <c r="B22" s="7" t="s">
        <v>26</v>
      </c>
      <c r="C22" s="7">
        <v>0.1</v>
      </c>
      <c r="D22" s="7" t="s">
        <v>218</v>
      </c>
      <c r="E22" s="8">
        <v>622.4</v>
      </c>
      <c r="F22" s="8">
        <v>62.24</v>
      </c>
      <c r="G22" s="4"/>
      <c r="H22" s="4"/>
    </row>
    <row r="23" spans="1:8" ht="14.25">
      <c r="A23" s="7">
        <v>13</v>
      </c>
      <c r="B23" s="7" t="s">
        <v>27</v>
      </c>
      <c r="C23" s="7">
        <v>0.1</v>
      </c>
      <c r="D23" s="7" t="s">
        <v>218</v>
      </c>
      <c r="E23" s="8">
        <v>110</v>
      </c>
      <c r="F23" s="8">
        <v>11</v>
      </c>
      <c r="G23" s="4"/>
      <c r="H23" s="4"/>
    </row>
    <row r="24" spans="1:8" ht="14.25">
      <c r="A24" s="7">
        <v>14</v>
      </c>
      <c r="B24" s="7" t="s">
        <v>28</v>
      </c>
      <c r="C24" s="7">
        <v>4</v>
      </c>
      <c r="D24" s="7" t="s">
        <v>11</v>
      </c>
      <c r="E24" s="8">
        <v>0.57</v>
      </c>
      <c r="F24" s="8">
        <v>2.28</v>
      </c>
      <c r="G24" s="4"/>
      <c r="H24" s="4"/>
    </row>
    <row r="25" spans="1:8" ht="14.25">
      <c r="A25" s="7">
        <v>15</v>
      </c>
      <c r="B25" s="7" t="s">
        <v>29</v>
      </c>
      <c r="C25" s="7">
        <v>2</v>
      </c>
      <c r="D25" s="7" t="s">
        <v>11</v>
      </c>
      <c r="E25" s="8">
        <v>0.18</v>
      </c>
      <c r="F25" s="8">
        <v>0.36</v>
      </c>
      <c r="G25" s="4"/>
      <c r="H25" s="4"/>
    </row>
    <row r="26" spans="1:8" ht="14.25">
      <c r="A26" s="7">
        <v>16</v>
      </c>
      <c r="B26" s="7" t="s">
        <v>138</v>
      </c>
      <c r="C26" s="7">
        <v>0.5</v>
      </c>
      <c r="D26" s="7" t="s">
        <v>16</v>
      </c>
      <c r="E26" s="8">
        <v>7.79</v>
      </c>
      <c r="F26" s="8">
        <v>7.79</v>
      </c>
      <c r="G26" s="4"/>
      <c r="H26" s="4"/>
    </row>
    <row r="27" spans="1:8" ht="14.25">
      <c r="A27" s="7">
        <v>17</v>
      </c>
      <c r="B27" s="7" t="s">
        <v>34</v>
      </c>
      <c r="C27" s="7">
        <v>1</v>
      </c>
      <c r="D27" s="7" t="s">
        <v>9</v>
      </c>
      <c r="E27" s="8">
        <v>2.24</v>
      </c>
      <c r="F27" s="8">
        <v>2.24</v>
      </c>
      <c r="G27" s="4"/>
      <c r="H27" s="4"/>
    </row>
    <row r="28" spans="1:8" ht="14.25">
      <c r="A28" s="7">
        <v>18</v>
      </c>
      <c r="B28" s="7" t="s">
        <v>139</v>
      </c>
      <c r="C28" s="7">
        <v>1</v>
      </c>
      <c r="D28" s="7" t="s">
        <v>9</v>
      </c>
      <c r="E28" s="8">
        <v>0.64</v>
      </c>
      <c r="F28" s="8">
        <v>0.64</v>
      </c>
      <c r="G28" s="4"/>
      <c r="H28" s="4"/>
    </row>
    <row r="29" spans="1:8" ht="14.25">
      <c r="A29" s="7">
        <v>19</v>
      </c>
      <c r="B29" s="7" t="s">
        <v>38</v>
      </c>
      <c r="C29" s="7">
        <v>3</v>
      </c>
      <c r="D29" s="7" t="s">
        <v>39</v>
      </c>
      <c r="E29" s="8">
        <v>6.91</v>
      </c>
      <c r="F29" s="8">
        <v>20.73</v>
      </c>
      <c r="G29" s="4"/>
      <c r="H29" s="4"/>
    </row>
    <row r="30" spans="1:8" ht="14.25">
      <c r="A30" s="7">
        <v>20</v>
      </c>
      <c r="B30" s="7" t="s">
        <v>86</v>
      </c>
      <c r="C30" s="7">
        <v>1</v>
      </c>
      <c r="D30" s="7" t="s">
        <v>9</v>
      </c>
      <c r="E30" s="8">
        <v>0.3</v>
      </c>
      <c r="F30" s="8">
        <v>0.3</v>
      </c>
      <c r="G30" s="4"/>
      <c r="H30" s="4"/>
    </row>
    <row r="31" spans="1:8" ht="14.25">
      <c r="A31" s="9">
        <v>21</v>
      </c>
      <c r="B31" s="9" t="s">
        <v>125</v>
      </c>
      <c r="C31" s="7"/>
      <c r="D31" s="7"/>
      <c r="E31" s="8"/>
      <c r="F31" s="8"/>
      <c r="G31" s="4"/>
      <c r="H31" s="4"/>
    </row>
    <row r="32" spans="1:8" ht="14.25">
      <c r="A32" s="7"/>
      <c r="B32" s="9" t="s">
        <v>214</v>
      </c>
      <c r="C32" s="7"/>
      <c r="D32" s="7"/>
      <c r="E32" s="8"/>
      <c r="F32" s="8">
        <f>SUM(F11+F12+F13+F14+F15+F16+F17+F18+F19+F20+F21+F22+F23+F24+F25+F26+F27+F28+F29+F30+F31)</f>
        <v>250.18000000000006</v>
      </c>
      <c r="G32" s="4"/>
      <c r="H32" s="4"/>
    </row>
    <row r="33" spans="1:8" ht="14.25">
      <c r="A33" s="4"/>
      <c r="B33" s="27" t="s">
        <v>240</v>
      </c>
      <c r="C33" s="7"/>
      <c r="D33" s="7"/>
      <c r="E33" s="8"/>
      <c r="F33" s="8">
        <v>80.6</v>
      </c>
      <c r="G33" s="4"/>
      <c r="H33" s="4"/>
    </row>
    <row r="34" spans="1:8" ht="14.25">
      <c r="A34" s="4"/>
      <c r="B34" s="7" t="s">
        <v>241</v>
      </c>
      <c r="C34" s="7"/>
      <c r="D34" s="7"/>
      <c r="E34" s="8"/>
      <c r="F34" s="8">
        <v>132.13</v>
      </c>
      <c r="G34" s="4"/>
      <c r="H34" s="4"/>
    </row>
    <row r="35" spans="1:8" ht="15.75">
      <c r="A35" s="4"/>
      <c r="B35" s="7" t="s">
        <v>243</v>
      </c>
      <c r="C35" s="7"/>
      <c r="D35" s="7"/>
      <c r="E35" s="8"/>
      <c r="F35" s="38">
        <f>SUM(F32+F33+F34)</f>
        <v>462.9100000000001</v>
      </c>
      <c r="G35" s="4"/>
      <c r="H35" s="4"/>
    </row>
    <row r="36" spans="5:6" ht="12.75">
      <c r="E36" s="2"/>
      <c r="F36" s="2"/>
    </row>
  </sheetData>
  <mergeCells count="7">
    <mergeCell ref="A8:F8"/>
    <mergeCell ref="A7:F7"/>
    <mergeCell ref="A6:F6"/>
    <mergeCell ref="A1:B2"/>
    <mergeCell ref="A3:B3"/>
    <mergeCell ref="A5:B5"/>
    <mergeCell ref="B4:H4"/>
  </mergeCells>
  <printOptions/>
  <pageMargins left="0.2" right="0.75" top="0.25" bottom="0.43" header="0.5" footer="0.5"/>
  <pageSetup horizontalDpi="200" verticalDpi="2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25">
      <selection activeCell="F45" sqref="F45"/>
    </sheetView>
  </sheetViews>
  <sheetFormatPr defaultColWidth="9.140625" defaultRowHeight="12.75"/>
  <cols>
    <col min="1" max="1" width="6.28125" style="0" customWidth="1"/>
    <col min="2" max="2" width="34.421875" style="0" customWidth="1"/>
    <col min="3" max="3" width="4.8515625" style="0" customWidth="1"/>
    <col min="4" max="4" width="7.421875" style="0" customWidth="1"/>
    <col min="5" max="5" width="16.28125" style="0" customWidth="1"/>
    <col min="6" max="6" width="19.57421875" style="0" customWidth="1"/>
  </cols>
  <sheetData>
    <row r="1" spans="1:8" ht="14.25">
      <c r="A1" s="41" t="s">
        <v>0</v>
      </c>
      <c r="B1" s="41"/>
      <c r="C1" s="4"/>
      <c r="D1" s="4"/>
      <c r="E1" s="4"/>
      <c r="F1" s="4"/>
      <c r="G1" s="4"/>
      <c r="H1" s="4"/>
    </row>
    <row r="2" spans="1:8" ht="14.25">
      <c r="A2" s="41"/>
      <c r="B2" s="41"/>
      <c r="C2" s="3"/>
      <c r="D2" s="4"/>
      <c r="E2" s="4"/>
      <c r="F2" s="4"/>
      <c r="G2" s="3"/>
      <c r="H2" s="4"/>
    </row>
    <row r="3" spans="1:8" ht="14.25">
      <c r="A3" s="41" t="s">
        <v>164</v>
      </c>
      <c r="B3" s="41"/>
      <c r="C3" s="4"/>
      <c r="D3" s="4"/>
      <c r="E3" s="4"/>
      <c r="F3" s="4"/>
      <c r="G3" s="4"/>
      <c r="H3" s="4"/>
    </row>
    <row r="4" spans="1:8" ht="14.25">
      <c r="A4" s="3"/>
      <c r="B4" s="40"/>
      <c r="C4" s="40"/>
      <c r="D4" s="40"/>
      <c r="E4" s="40"/>
      <c r="F4" s="40"/>
      <c r="G4" s="40"/>
      <c r="H4" s="40"/>
    </row>
    <row r="5" spans="1:8" ht="14.25">
      <c r="A5" s="44" t="s">
        <v>224</v>
      </c>
      <c r="B5" s="44"/>
      <c r="C5" s="4"/>
      <c r="D5" s="4"/>
      <c r="E5" s="4"/>
      <c r="F5" s="4"/>
      <c r="G5" s="4"/>
      <c r="H5" s="4"/>
    </row>
    <row r="6" spans="1:8" ht="20.25" customHeight="1">
      <c r="A6" s="40" t="s">
        <v>187</v>
      </c>
      <c r="B6" s="40"/>
      <c r="C6" s="40"/>
      <c r="D6" s="40"/>
      <c r="E6" s="40"/>
      <c r="F6" s="4"/>
      <c r="G6" s="4"/>
      <c r="H6" s="4"/>
    </row>
    <row r="7" spans="1:8" ht="21.75" customHeight="1">
      <c r="A7" s="40" t="s">
        <v>209</v>
      </c>
      <c r="B7" s="40"/>
      <c r="C7" s="40"/>
      <c r="D7" s="40"/>
      <c r="E7" s="40"/>
      <c r="F7" s="40"/>
      <c r="G7" s="4"/>
      <c r="H7" s="4"/>
    </row>
    <row r="8" spans="1:8" ht="14.25">
      <c r="A8" s="5"/>
      <c r="B8" s="5"/>
      <c r="C8" s="4"/>
      <c r="D8" s="4"/>
      <c r="E8" s="4"/>
      <c r="F8" s="4"/>
      <c r="G8" s="4"/>
      <c r="H8" s="4"/>
    </row>
    <row r="9" spans="1:8" ht="14.25">
      <c r="A9" s="7" t="s">
        <v>2</v>
      </c>
      <c r="B9" s="7" t="s">
        <v>3</v>
      </c>
      <c r="C9" s="7" t="s">
        <v>4</v>
      </c>
      <c r="D9" s="7" t="s">
        <v>5</v>
      </c>
      <c r="E9" s="7" t="s">
        <v>219</v>
      </c>
      <c r="F9" s="7" t="s">
        <v>220</v>
      </c>
      <c r="G9" s="4"/>
      <c r="H9" s="4"/>
    </row>
    <row r="10" spans="1:8" ht="14.25">
      <c r="A10" s="7">
        <v>1</v>
      </c>
      <c r="B10" s="7" t="s">
        <v>6</v>
      </c>
      <c r="C10" s="7">
        <v>1</v>
      </c>
      <c r="D10" s="7" t="s">
        <v>7</v>
      </c>
      <c r="E10" s="8">
        <v>74.97</v>
      </c>
      <c r="F10" s="8">
        <v>74.97</v>
      </c>
      <c r="G10" s="4"/>
      <c r="H10" s="4"/>
    </row>
    <row r="11" spans="1:8" ht="14.25">
      <c r="A11" s="7">
        <v>2</v>
      </c>
      <c r="B11" s="7" t="s">
        <v>8</v>
      </c>
      <c r="C11" s="7">
        <v>3</v>
      </c>
      <c r="D11" s="7" t="s">
        <v>9</v>
      </c>
      <c r="E11" s="8">
        <v>11.42</v>
      </c>
      <c r="F11" s="8">
        <v>34.26</v>
      </c>
      <c r="G11" s="4"/>
      <c r="H11" s="4"/>
    </row>
    <row r="12" spans="1:8" ht="14.25">
      <c r="A12" s="7">
        <v>3</v>
      </c>
      <c r="B12" s="7" t="s">
        <v>10</v>
      </c>
      <c r="C12" s="7">
        <v>4</v>
      </c>
      <c r="D12" s="7" t="s">
        <v>11</v>
      </c>
      <c r="E12" s="8">
        <v>0.13</v>
      </c>
      <c r="F12" s="8">
        <v>0.52</v>
      </c>
      <c r="G12" s="4"/>
      <c r="H12" s="4"/>
    </row>
    <row r="13" spans="1:8" ht="14.25">
      <c r="A13" s="7">
        <v>4</v>
      </c>
      <c r="B13" s="7" t="s">
        <v>12</v>
      </c>
      <c r="C13" s="7">
        <v>3</v>
      </c>
      <c r="D13" s="7" t="s">
        <v>9</v>
      </c>
      <c r="E13" s="8">
        <v>0.29</v>
      </c>
      <c r="F13" s="8">
        <v>0.87</v>
      </c>
      <c r="G13" s="4"/>
      <c r="H13" s="4"/>
    </row>
    <row r="14" spans="1:8" ht="14.25">
      <c r="A14" s="7">
        <v>5</v>
      </c>
      <c r="B14" s="7" t="s">
        <v>13</v>
      </c>
      <c r="C14" s="7">
        <v>3</v>
      </c>
      <c r="D14" s="7" t="s">
        <v>9</v>
      </c>
      <c r="E14" s="8">
        <v>0.14</v>
      </c>
      <c r="F14" s="8">
        <v>0.42</v>
      </c>
      <c r="G14" s="4"/>
      <c r="H14" s="4"/>
    </row>
    <row r="15" spans="1:8" ht="14.25">
      <c r="A15" s="7">
        <v>6</v>
      </c>
      <c r="B15" s="7" t="s">
        <v>14</v>
      </c>
      <c r="C15" s="7">
        <v>3</v>
      </c>
      <c r="D15" s="7" t="s">
        <v>9</v>
      </c>
      <c r="E15" s="8">
        <v>0.6</v>
      </c>
      <c r="F15" s="8">
        <v>1.8</v>
      </c>
      <c r="G15" s="4"/>
      <c r="H15" s="4"/>
    </row>
    <row r="16" spans="1:8" ht="14.25">
      <c r="A16" s="7">
        <v>7</v>
      </c>
      <c r="B16" s="7" t="s">
        <v>15</v>
      </c>
      <c r="C16" s="7">
        <v>10</v>
      </c>
      <c r="D16" s="7" t="s">
        <v>16</v>
      </c>
      <c r="E16" s="8">
        <v>0.35</v>
      </c>
      <c r="F16" s="8">
        <v>3.5</v>
      </c>
      <c r="G16" s="4"/>
      <c r="H16" s="4"/>
    </row>
    <row r="17" spans="1:8" ht="14.25">
      <c r="A17" s="7">
        <v>8</v>
      </c>
      <c r="B17" s="7" t="s">
        <v>83</v>
      </c>
      <c r="C17" s="7">
        <v>2</v>
      </c>
      <c r="D17" s="7" t="s">
        <v>9</v>
      </c>
      <c r="E17" s="8">
        <v>0.56</v>
      </c>
      <c r="F17" s="8">
        <v>1.12</v>
      </c>
      <c r="G17" s="4"/>
      <c r="H17" s="4"/>
    </row>
    <row r="18" spans="1:8" ht="14.25">
      <c r="A18" s="7">
        <v>9</v>
      </c>
      <c r="B18" s="7" t="s">
        <v>17</v>
      </c>
      <c r="C18" s="7">
        <v>2</v>
      </c>
      <c r="D18" s="7" t="s">
        <v>9</v>
      </c>
      <c r="E18" s="8">
        <v>1.12</v>
      </c>
      <c r="F18" s="8">
        <v>2.24</v>
      </c>
      <c r="G18" s="4"/>
      <c r="H18" s="4"/>
    </row>
    <row r="19" spans="1:8" ht="14.25">
      <c r="A19" s="7">
        <v>10</v>
      </c>
      <c r="B19" s="7" t="s">
        <v>192</v>
      </c>
      <c r="C19" s="7">
        <v>1</v>
      </c>
      <c r="D19" s="7" t="s">
        <v>9</v>
      </c>
      <c r="E19" s="8">
        <v>59.13</v>
      </c>
      <c r="F19" s="8">
        <v>59.13</v>
      </c>
      <c r="G19" s="4"/>
      <c r="H19" s="4"/>
    </row>
    <row r="20" spans="1:8" ht="14.25">
      <c r="A20" s="7">
        <v>11</v>
      </c>
      <c r="B20" s="7" t="s">
        <v>117</v>
      </c>
      <c r="C20" s="7">
        <v>0.2</v>
      </c>
      <c r="D20" s="7" t="s">
        <v>216</v>
      </c>
      <c r="E20" s="8">
        <v>45.82</v>
      </c>
      <c r="F20" s="8">
        <v>9.16</v>
      </c>
      <c r="G20" s="4"/>
      <c r="H20" s="4"/>
    </row>
    <row r="21" spans="1:8" ht="14.25">
      <c r="A21" s="7">
        <v>12</v>
      </c>
      <c r="B21" s="7" t="s">
        <v>22</v>
      </c>
      <c r="C21" s="7">
        <v>0.2</v>
      </c>
      <c r="D21" s="7" t="s">
        <v>216</v>
      </c>
      <c r="E21" s="8">
        <v>45.82</v>
      </c>
      <c r="F21" s="8">
        <v>9.16</v>
      </c>
      <c r="G21" s="4"/>
      <c r="H21" s="4"/>
    </row>
    <row r="22" spans="1:8" ht="14.25">
      <c r="A22" s="7">
        <v>13</v>
      </c>
      <c r="B22" s="7" t="s">
        <v>23</v>
      </c>
      <c r="C22" s="7">
        <v>0.2</v>
      </c>
      <c r="D22" s="7" t="s">
        <v>216</v>
      </c>
      <c r="E22" s="8">
        <v>199.32</v>
      </c>
      <c r="F22" s="8">
        <v>39.86</v>
      </c>
      <c r="G22" s="4"/>
      <c r="H22" s="4"/>
    </row>
    <row r="23" spans="1:8" ht="14.25">
      <c r="A23" s="7">
        <v>14</v>
      </c>
      <c r="B23" s="7" t="s">
        <v>25</v>
      </c>
      <c r="C23" s="7">
        <v>0.15</v>
      </c>
      <c r="D23" s="7" t="s">
        <v>216</v>
      </c>
      <c r="E23" s="8">
        <v>40.03</v>
      </c>
      <c r="F23" s="8">
        <v>6</v>
      </c>
      <c r="G23" s="4"/>
      <c r="H23" s="4"/>
    </row>
    <row r="24" spans="1:8" ht="14.25">
      <c r="A24" s="7">
        <v>15</v>
      </c>
      <c r="B24" s="7" t="s">
        <v>27</v>
      </c>
      <c r="C24" s="7">
        <v>0.2</v>
      </c>
      <c r="D24" s="7" t="s">
        <v>216</v>
      </c>
      <c r="E24" s="8">
        <v>110</v>
      </c>
      <c r="F24" s="8">
        <v>22</v>
      </c>
      <c r="G24" s="4"/>
      <c r="H24" s="4"/>
    </row>
    <row r="25" spans="1:8" ht="14.25">
      <c r="A25" s="7">
        <v>16</v>
      </c>
      <c r="B25" s="7" t="s">
        <v>28</v>
      </c>
      <c r="C25" s="7">
        <v>8</v>
      </c>
      <c r="D25" s="7" t="s">
        <v>11</v>
      </c>
      <c r="E25" s="8">
        <v>0.57</v>
      </c>
      <c r="F25" s="8">
        <v>4.56</v>
      </c>
      <c r="G25" s="4"/>
      <c r="H25" s="4"/>
    </row>
    <row r="26" spans="1:8" ht="14.25">
      <c r="A26" s="7">
        <v>17</v>
      </c>
      <c r="B26" s="7" t="s">
        <v>29</v>
      </c>
      <c r="C26" s="7">
        <v>2</v>
      </c>
      <c r="D26" s="7" t="s">
        <v>11</v>
      </c>
      <c r="E26" s="8">
        <v>0.18</v>
      </c>
      <c r="F26" s="8">
        <v>0.36</v>
      </c>
      <c r="G26" s="4"/>
      <c r="H26" s="4"/>
    </row>
    <row r="27" spans="1:8" ht="14.25">
      <c r="A27" s="7">
        <v>18</v>
      </c>
      <c r="B27" s="7" t="s">
        <v>118</v>
      </c>
      <c r="C27" s="7">
        <v>1</v>
      </c>
      <c r="D27" s="7" t="s">
        <v>16</v>
      </c>
      <c r="E27" s="8">
        <v>7.79</v>
      </c>
      <c r="F27" s="8">
        <v>7.79</v>
      </c>
      <c r="G27" s="4"/>
      <c r="H27" s="4"/>
    </row>
    <row r="28" spans="1:8" ht="14.25">
      <c r="A28" s="7">
        <v>19</v>
      </c>
      <c r="B28" s="7" t="s">
        <v>34</v>
      </c>
      <c r="C28" s="7">
        <v>2</v>
      </c>
      <c r="D28" s="7" t="s">
        <v>9</v>
      </c>
      <c r="E28" s="8">
        <v>2.24</v>
      </c>
      <c r="F28" s="8">
        <v>4.48</v>
      </c>
      <c r="G28" s="4"/>
      <c r="H28" s="4"/>
    </row>
    <row r="29" spans="1:8" ht="14.25">
      <c r="A29" s="7">
        <v>20</v>
      </c>
      <c r="B29" s="7" t="s">
        <v>35</v>
      </c>
      <c r="C29" s="7">
        <v>2</v>
      </c>
      <c r="D29" s="7" t="s">
        <v>9</v>
      </c>
      <c r="E29" s="8">
        <v>0.64</v>
      </c>
      <c r="F29" s="8">
        <v>1.28</v>
      </c>
      <c r="G29" s="4"/>
      <c r="H29" s="4"/>
    </row>
    <row r="30" spans="1:8" ht="14.25">
      <c r="A30" s="7">
        <v>21</v>
      </c>
      <c r="B30" s="7" t="s">
        <v>37</v>
      </c>
      <c r="C30" s="7">
        <v>1</v>
      </c>
      <c r="D30" s="7" t="s">
        <v>9</v>
      </c>
      <c r="E30" s="8">
        <v>7.64</v>
      </c>
      <c r="F30" s="8">
        <v>7.64</v>
      </c>
      <c r="G30" s="4"/>
      <c r="H30" s="4"/>
    </row>
    <row r="31" spans="1:8" ht="14.25">
      <c r="A31" s="7">
        <v>22</v>
      </c>
      <c r="B31" s="7" t="s">
        <v>38</v>
      </c>
      <c r="C31" s="7">
        <v>1</v>
      </c>
      <c r="D31" s="7" t="s">
        <v>39</v>
      </c>
      <c r="E31" s="8">
        <v>6.91</v>
      </c>
      <c r="F31" s="8">
        <v>6.91</v>
      </c>
      <c r="G31" s="4"/>
      <c r="H31" s="4"/>
    </row>
    <row r="32" spans="1:8" ht="14.25">
      <c r="A32" s="7">
        <v>23</v>
      </c>
      <c r="B32" s="7" t="s">
        <v>86</v>
      </c>
      <c r="C32" s="7">
        <v>4</v>
      </c>
      <c r="D32" s="7" t="s">
        <v>9</v>
      </c>
      <c r="E32" s="8">
        <v>0.3</v>
      </c>
      <c r="F32" s="8">
        <v>1.2</v>
      </c>
      <c r="G32" s="4"/>
      <c r="H32" s="4"/>
    </row>
    <row r="33" spans="1:8" ht="14.25">
      <c r="A33" s="7">
        <v>24</v>
      </c>
      <c r="B33" s="7" t="s">
        <v>41</v>
      </c>
      <c r="C33" s="7">
        <v>1</v>
      </c>
      <c r="D33" s="7" t="s">
        <v>9</v>
      </c>
      <c r="E33" s="8">
        <v>0.23</v>
      </c>
      <c r="F33" s="8">
        <v>0.23</v>
      </c>
      <c r="G33" s="4"/>
      <c r="H33" s="4"/>
    </row>
    <row r="34" spans="1:8" ht="14.25">
      <c r="A34" s="7">
        <v>25</v>
      </c>
      <c r="B34" s="7" t="s">
        <v>43</v>
      </c>
      <c r="C34" s="7">
        <v>4</v>
      </c>
      <c r="D34" s="7" t="s">
        <v>44</v>
      </c>
      <c r="E34" s="8">
        <v>1.95</v>
      </c>
      <c r="F34" s="8">
        <v>7.8</v>
      </c>
      <c r="G34" s="4"/>
      <c r="H34" s="4"/>
    </row>
    <row r="35" spans="1:8" ht="14.25">
      <c r="A35" s="7">
        <v>26</v>
      </c>
      <c r="B35" s="7" t="s">
        <v>48</v>
      </c>
      <c r="C35" s="7">
        <v>1</v>
      </c>
      <c r="D35" s="7" t="s">
        <v>9</v>
      </c>
      <c r="E35" s="8">
        <v>2.14</v>
      </c>
      <c r="F35" s="8">
        <v>2.14</v>
      </c>
      <c r="G35" s="4"/>
      <c r="H35" s="4"/>
    </row>
    <row r="36" spans="1:8" ht="14.25">
      <c r="A36" s="7">
        <v>27</v>
      </c>
      <c r="B36" s="7" t="s">
        <v>50</v>
      </c>
      <c r="C36" s="7">
        <v>1</v>
      </c>
      <c r="D36" s="7" t="s">
        <v>9</v>
      </c>
      <c r="E36" s="8">
        <v>2.29</v>
      </c>
      <c r="F36" s="8">
        <v>2.29</v>
      </c>
      <c r="G36" s="4"/>
      <c r="H36" s="4"/>
    </row>
    <row r="37" spans="1:8" ht="14.25">
      <c r="A37" s="7">
        <v>28</v>
      </c>
      <c r="B37" s="7" t="s">
        <v>116</v>
      </c>
      <c r="C37" s="7">
        <v>0.05</v>
      </c>
      <c r="D37" s="7" t="s">
        <v>216</v>
      </c>
      <c r="E37" s="8">
        <v>2.98</v>
      </c>
      <c r="F37" s="8">
        <v>0.15</v>
      </c>
      <c r="G37" s="4"/>
      <c r="H37" s="4"/>
    </row>
    <row r="38" spans="1:8" ht="14.25">
      <c r="A38" s="7">
        <v>29</v>
      </c>
      <c r="B38" s="7" t="s">
        <v>119</v>
      </c>
      <c r="C38" s="7">
        <v>2</v>
      </c>
      <c r="D38" s="7" t="s">
        <v>9</v>
      </c>
      <c r="E38" s="8">
        <v>175</v>
      </c>
      <c r="F38" s="8">
        <v>350</v>
      </c>
      <c r="G38" s="4"/>
      <c r="H38" s="4"/>
    </row>
    <row r="39" spans="1:8" ht="14.25">
      <c r="A39" s="7">
        <v>30</v>
      </c>
      <c r="B39" s="7" t="s">
        <v>120</v>
      </c>
      <c r="C39" s="7">
        <v>1</v>
      </c>
      <c r="D39" s="7" t="s">
        <v>9</v>
      </c>
      <c r="E39" s="8">
        <v>175</v>
      </c>
      <c r="F39" s="8">
        <v>175</v>
      </c>
      <c r="G39" s="4"/>
      <c r="H39" s="4"/>
    </row>
    <row r="40" spans="1:8" ht="14.25">
      <c r="A40" s="7">
        <v>31</v>
      </c>
      <c r="B40" s="7" t="s">
        <v>121</v>
      </c>
      <c r="C40" s="7">
        <v>0.5</v>
      </c>
      <c r="D40" s="7" t="s">
        <v>216</v>
      </c>
      <c r="E40" s="8">
        <v>42.84</v>
      </c>
      <c r="F40" s="8">
        <v>21.42</v>
      </c>
      <c r="G40" s="4"/>
      <c r="H40" s="4"/>
    </row>
    <row r="41" spans="1:8" ht="14.25">
      <c r="A41" s="7">
        <v>32</v>
      </c>
      <c r="B41" s="7" t="s">
        <v>26</v>
      </c>
      <c r="C41" s="7">
        <v>0.32</v>
      </c>
      <c r="D41" s="7" t="s">
        <v>216</v>
      </c>
      <c r="E41" s="8">
        <v>622.4</v>
      </c>
      <c r="F41" s="8">
        <v>199.11</v>
      </c>
      <c r="G41" s="4"/>
      <c r="H41" s="4"/>
    </row>
    <row r="42" spans="1:8" ht="14.25">
      <c r="A42" s="4"/>
      <c r="B42" s="9" t="s">
        <v>214</v>
      </c>
      <c r="C42" s="7"/>
      <c r="D42" s="7"/>
      <c r="E42" s="7"/>
      <c r="F42" s="8">
        <f>SUM(F10+F11+F12+F13+F14+F15+F16+F17+F18+F19+F20+F21+F22+F23+F24+F25+F26+F27+F28+F29+F30+F31+F32+F33+F34+F35+F36+F37+F38+F39+F40+F41)</f>
        <v>1057.37</v>
      </c>
      <c r="G42" s="4"/>
      <c r="H42" s="4"/>
    </row>
    <row r="43" spans="2:6" ht="14.25">
      <c r="B43" s="27" t="s">
        <v>240</v>
      </c>
      <c r="C43" s="7"/>
      <c r="D43" s="7"/>
      <c r="E43" s="7"/>
      <c r="F43" s="15">
        <v>80.6</v>
      </c>
    </row>
    <row r="44" spans="2:6" ht="14.25">
      <c r="B44" s="7" t="s">
        <v>241</v>
      </c>
      <c r="C44" s="33"/>
      <c r="D44" s="33"/>
      <c r="E44" s="33"/>
      <c r="F44" s="15">
        <v>455.18</v>
      </c>
    </row>
    <row r="45" spans="2:6" ht="15.75">
      <c r="B45" s="7" t="s">
        <v>214</v>
      </c>
      <c r="C45" s="33"/>
      <c r="D45" s="33"/>
      <c r="E45" s="33"/>
      <c r="F45" s="38">
        <f>SUM(F42+F43+F44)</f>
        <v>1593.1499999999999</v>
      </c>
    </row>
  </sheetData>
  <mergeCells count="6">
    <mergeCell ref="A7:F7"/>
    <mergeCell ref="A6:E6"/>
    <mergeCell ref="A1:B2"/>
    <mergeCell ref="A3:B3"/>
    <mergeCell ref="A5:B5"/>
    <mergeCell ref="B4:H4"/>
  </mergeCells>
  <printOptions/>
  <pageMargins left="0.45" right="0.75" top="0.49" bottom="0.34" header="0.45" footer="0.5"/>
  <pageSetup horizontalDpi="200" verticalDpi="2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41">
      <selection activeCell="F60" sqref="F60"/>
    </sheetView>
  </sheetViews>
  <sheetFormatPr defaultColWidth="9.140625" defaultRowHeight="12.75"/>
  <cols>
    <col min="1" max="1" width="5.140625" style="0" customWidth="1"/>
    <col min="2" max="2" width="39.57421875" style="0" customWidth="1"/>
    <col min="3" max="3" width="4.57421875" style="0" customWidth="1"/>
    <col min="4" max="4" width="6.7109375" style="0" customWidth="1"/>
    <col min="5" max="5" width="14.28125" style="0" customWidth="1"/>
    <col min="6" max="6" width="17.140625" style="0" customWidth="1"/>
  </cols>
  <sheetData>
    <row r="1" spans="1:8" ht="12.75">
      <c r="A1" s="45" t="s">
        <v>0</v>
      </c>
      <c r="B1" s="45"/>
      <c r="C1" s="23"/>
      <c r="D1" s="23"/>
      <c r="E1" s="23"/>
      <c r="F1" s="23"/>
      <c r="G1" s="23"/>
      <c r="H1" s="23"/>
    </row>
    <row r="2" spans="1:8" ht="12.75">
      <c r="A2" s="45"/>
      <c r="B2" s="45"/>
      <c r="C2" s="22"/>
      <c r="D2" s="23"/>
      <c r="E2" s="23"/>
      <c r="F2" s="23"/>
      <c r="G2" s="22"/>
      <c r="H2" s="23"/>
    </row>
    <row r="3" spans="1:8" ht="12.75">
      <c r="A3" s="45" t="s">
        <v>164</v>
      </c>
      <c r="B3" s="45"/>
      <c r="C3" s="23"/>
      <c r="D3" s="23"/>
      <c r="E3" s="23"/>
      <c r="F3" s="23"/>
      <c r="G3" s="23"/>
      <c r="H3" s="23"/>
    </row>
    <row r="4" spans="1:8" ht="12.75">
      <c r="A4" s="22"/>
      <c r="B4" s="46"/>
      <c r="C4" s="46"/>
      <c r="D4" s="46"/>
      <c r="E4" s="46"/>
      <c r="F4" s="46"/>
      <c r="G4" s="46"/>
      <c r="H4" s="46"/>
    </row>
    <row r="5" spans="1:8" ht="12.75">
      <c r="A5" s="46" t="s">
        <v>224</v>
      </c>
      <c r="B5" s="46"/>
      <c r="C5" s="23"/>
      <c r="D5" s="23"/>
      <c r="E5" s="23"/>
      <c r="F5" s="23"/>
      <c r="G5" s="23"/>
      <c r="H5" s="23"/>
    </row>
    <row r="6" spans="1:8" ht="12.75">
      <c r="A6" s="46" t="s">
        <v>112</v>
      </c>
      <c r="B6" s="46"/>
      <c r="C6" s="23"/>
      <c r="D6" s="23"/>
      <c r="E6" s="23"/>
      <c r="F6" s="23"/>
      <c r="G6" s="23"/>
      <c r="H6" s="23"/>
    </row>
    <row r="7" spans="1:8" ht="12.75">
      <c r="A7" s="24"/>
      <c r="B7" s="24"/>
      <c r="C7" s="23"/>
      <c r="D7" s="23"/>
      <c r="E7" s="23"/>
      <c r="F7" s="23"/>
      <c r="G7" s="23"/>
      <c r="H7" s="23"/>
    </row>
    <row r="8" spans="1:8" ht="12.75">
      <c r="A8" s="25" t="s">
        <v>2</v>
      </c>
      <c r="B8" s="25" t="s">
        <v>3</v>
      </c>
      <c r="C8" s="25" t="s">
        <v>4</v>
      </c>
      <c r="D8" s="25" t="s">
        <v>5</v>
      </c>
      <c r="E8" s="25" t="s">
        <v>219</v>
      </c>
      <c r="F8" s="25" t="s">
        <v>220</v>
      </c>
      <c r="G8" s="23"/>
      <c r="H8" s="23"/>
    </row>
    <row r="9" spans="1:8" ht="12.75">
      <c r="A9" s="25">
        <v>1</v>
      </c>
      <c r="B9" s="25" t="s">
        <v>6</v>
      </c>
      <c r="C9" s="25">
        <v>1</v>
      </c>
      <c r="D9" s="25" t="s">
        <v>7</v>
      </c>
      <c r="E9" s="26">
        <v>74.97</v>
      </c>
      <c r="F9" s="26">
        <v>74.97</v>
      </c>
      <c r="G9" s="23"/>
      <c r="H9" s="23"/>
    </row>
    <row r="10" spans="1:8" ht="12.75">
      <c r="A10" s="25">
        <v>2</v>
      </c>
      <c r="B10" s="25" t="s">
        <v>8</v>
      </c>
      <c r="C10" s="25">
        <v>4</v>
      </c>
      <c r="D10" s="25" t="s">
        <v>9</v>
      </c>
      <c r="E10" s="26">
        <v>11.42</v>
      </c>
      <c r="F10" s="26">
        <v>45.68</v>
      </c>
      <c r="G10" s="23"/>
      <c r="H10" s="23"/>
    </row>
    <row r="11" spans="1:8" ht="12.75">
      <c r="A11" s="25">
        <v>3</v>
      </c>
      <c r="B11" s="25" t="s">
        <v>10</v>
      </c>
      <c r="C11" s="25">
        <v>8</v>
      </c>
      <c r="D11" s="25" t="s">
        <v>11</v>
      </c>
      <c r="E11" s="26">
        <v>0.13</v>
      </c>
      <c r="F11" s="26">
        <v>1.04</v>
      </c>
      <c r="G11" s="23"/>
      <c r="H11" s="23"/>
    </row>
    <row r="12" spans="1:8" ht="12.75">
      <c r="A12" s="25">
        <v>4</v>
      </c>
      <c r="B12" s="25" t="s">
        <v>12</v>
      </c>
      <c r="C12" s="25">
        <v>8</v>
      </c>
      <c r="D12" s="25" t="s">
        <v>9</v>
      </c>
      <c r="E12" s="26">
        <v>0.29</v>
      </c>
      <c r="F12" s="26">
        <v>2.32</v>
      </c>
      <c r="G12" s="23"/>
      <c r="H12" s="23"/>
    </row>
    <row r="13" spans="1:8" ht="12.75">
      <c r="A13" s="25">
        <v>5</v>
      </c>
      <c r="B13" s="25" t="s">
        <v>13</v>
      </c>
      <c r="C13" s="25">
        <v>8</v>
      </c>
      <c r="D13" s="25" t="s">
        <v>9</v>
      </c>
      <c r="E13" s="26">
        <v>0.14</v>
      </c>
      <c r="F13" s="26">
        <v>1.12</v>
      </c>
      <c r="G13" s="23"/>
      <c r="H13" s="23"/>
    </row>
    <row r="14" spans="1:8" ht="12.75">
      <c r="A14" s="25">
        <v>6</v>
      </c>
      <c r="B14" s="25" t="s">
        <v>14</v>
      </c>
      <c r="C14" s="25">
        <v>12</v>
      </c>
      <c r="D14" s="25" t="s">
        <v>9</v>
      </c>
      <c r="E14" s="26">
        <v>0.6</v>
      </c>
      <c r="F14" s="26">
        <v>7.2</v>
      </c>
      <c r="G14" s="23"/>
      <c r="H14" s="23"/>
    </row>
    <row r="15" spans="1:8" ht="12.75">
      <c r="A15" s="25">
        <v>7</v>
      </c>
      <c r="B15" s="25" t="s">
        <v>15</v>
      </c>
      <c r="C15" s="25">
        <v>20</v>
      </c>
      <c r="D15" s="25" t="s">
        <v>16</v>
      </c>
      <c r="E15" s="26">
        <v>0.35</v>
      </c>
      <c r="F15" s="26">
        <v>7</v>
      </c>
      <c r="G15" s="23"/>
      <c r="H15" s="23"/>
    </row>
    <row r="16" spans="1:8" ht="12.75">
      <c r="A16" s="25">
        <v>8</v>
      </c>
      <c r="B16" s="25" t="s">
        <v>83</v>
      </c>
      <c r="C16" s="25">
        <v>4</v>
      </c>
      <c r="D16" s="25" t="s">
        <v>9</v>
      </c>
      <c r="E16" s="26">
        <v>0.56</v>
      </c>
      <c r="F16" s="26">
        <v>2.24</v>
      </c>
      <c r="G16" s="23"/>
      <c r="H16" s="23"/>
    </row>
    <row r="17" spans="1:8" ht="12.75">
      <c r="A17" s="25">
        <v>9</v>
      </c>
      <c r="B17" s="25" t="s">
        <v>17</v>
      </c>
      <c r="C17" s="25">
        <v>3</v>
      </c>
      <c r="D17" s="25" t="s">
        <v>9</v>
      </c>
      <c r="E17" s="26">
        <v>1.12</v>
      </c>
      <c r="F17" s="26">
        <v>3.36</v>
      </c>
      <c r="G17" s="23"/>
      <c r="H17" s="23"/>
    </row>
    <row r="18" spans="1:8" ht="12.75">
      <c r="A18" s="25">
        <v>10</v>
      </c>
      <c r="B18" s="25" t="s">
        <v>18</v>
      </c>
      <c r="C18" s="25">
        <v>3</v>
      </c>
      <c r="D18" s="25" t="s">
        <v>9</v>
      </c>
      <c r="E18" s="26">
        <v>5.9</v>
      </c>
      <c r="F18" s="26">
        <v>14.7</v>
      </c>
      <c r="G18" s="23"/>
      <c r="H18" s="23"/>
    </row>
    <row r="19" spans="1:8" ht="12.75">
      <c r="A19" s="25">
        <v>11</v>
      </c>
      <c r="B19" s="25" t="s">
        <v>205</v>
      </c>
      <c r="C19" s="25">
        <v>2</v>
      </c>
      <c r="D19" s="25" t="s">
        <v>9</v>
      </c>
      <c r="E19" s="26">
        <v>100</v>
      </c>
      <c r="F19" s="26">
        <v>200</v>
      </c>
      <c r="G19" s="23"/>
      <c r="H19" s="23"/>
    </row>
    <row r="20" spans="1:8" ht="12.75">
      <c r="A20" s="25">
        <v>12</v>
      </c>
      <c r="B20" s="25" t="s">
        <v>192</v>
      </c>
      <c r="C20" s="25">
        <v>2</v>
      </c>
      <c r="D20" s="25" t="s">
        <v>9</v>
      </c>
      <c r="E20" s="26">
        <v>59.13</v>
      </c>
      <c r="F20" s="26">
        <v>118.26</v>
      </c>
      <c r="G20" s="23"/>
      <c r="H20" s="23"/>
    </row>
    <row r="21" spans="1:8" ht="12.75">
      <c r="A21" s="25">
        <v>13</v>
      </c>
      <c r="B21" s="25" t="s">
        <v>84</v>
      </c>
      <c r="C21" s="25">
        <v>1</v>
      </c>
      <c r="D21" s="25" t="s">
        <v>64</v>
      </c>
      <c r="E21" s="26">
        <v>130</v>
      </c>
      <c r="F21" s="26">
        <v>130</v>
      </c>
      <c r="G21" s="23"/>
      <c r="H21" s="23"/>
    </row>
    <row r="22" spans="1:8" ht="12.75">
      <c r="A22" s="25">
        <v>14</v>
      </c>
      <c r="B22" s="25" t="s">
        <v>68</v>
      </c>
      <c r="C22" s="25">
        <v>0.2</v>
      </c>
      <c r="D22" s="25" t="s">
        <v>216</v>
      </c>
      <c r="E22" s="26">
        <v>45.82</v>
      </c>
      <c r="F22" s="26">
        <v>9.16</v>
      </c>
      <c r="G22" s="23"/>
      <c r="H22" s="23"/>
    </row>
    <row r="23" spans="1:8" ht="12.75">
      <c r="A23" s="25">
        <v>15</v>
      </c>
      <c r="B23" s="25" t="s">
        <v>22</v>
      </c>
      <c r="C23" s="25">
        <v>0.2</v>
      </c>
      <c r="D23" s="25" t="s">
        <v>216</v>
      </c>
      <c r="E23" s="26">
        <v>45.82</v>
      </c>
      <c r="F23" s="26">
        <v>9.16</v>
      </c>
      <c r="G23" s="23"/>
      <c r="H23" s="23"/>
    </row>
    <row r="24" spans="1:8" ht="12.75">
      <c r="A24" s="25">
        <v>16</v>
      </c>
      <c r="B24" s="25" t="s">
        <v>23</v>
      </c>
      <c r="C24" s="25">
        <v>0.2</v>
      </c>
      <c r="D24" s="25" t="s">
        <v>216</v>
      </c>
      <c r="E24" s="26">
        <v>199.32</v>
      </c>
      <c r="F24" s="26">
        <v>39.86</v>
      </c>
      <c r="G24" s="23"/>
      <c r="H24" s="23"/>
    </row>
    <row r="25" spans="1:8" ht="12.75">
      <c r="A25" s="25">
        <v>17</v>
      </c>
      <c r="B25" s="25" t="s">
        <v>24</v>
      </c>
      <c r="C25" s="25">
        <v>0.15</v>
      </c>
      <c r="D25" s="25" t="s">
        <v>216</v>
      </c>
      <c r="E25" s="26">
        <v>1.61</v>
      </c>
      <c r="F25" s="26">
        <v>0.24</v>
      </c>
      <c r="G25" s="23"/>
      <c r="H25" s="23"/>
    </row>
    <row r="26" spans="1:8" ht="12.75">
      <c r="A26" s="25">
        <v>18</v>
      </c>
      <c r="B26" s="25" t="s">
        <v>25</v>
      </c>
      <c r="C26" s="25">
        <v>0.15</v>
      </c>
      <c r="D26" s="25" t="s">
        <v>216</v>
      </c>
      <c r="E26" s="26">
        <v>40.03</v>
      </c>
      <c r="F26" s="26">
        <v>6</v>
      </c>
      <c r="G26" s="23"/>
      <c r="H26" s="23"/>
    </row>
    <row r="27" spans="1:8" ht="12.75">
      <c r="A27" s="25">
        <v>19</v>
      </c>
      <c r="B27" s="25" t="s">
        <v>26</v>
      </c>
      <c r="C27" s="25">
        <v>0.2</v>
      </c>
      <c r="D27" s="25" t="s">
        <v>216</v>
      </c>
      <c r="E27" s="26">
        <v>622.4</v>
      </c>
      <c r="F27" s="26">
        <v>124.48</v>
      </c>
      <c r="G27" s="23"/>
      <c r="H27" s="23"/>
    </row>
    <row r="28" spans="1:8" ht="12.75">
      <c r="A28" s="25">
        <v>20</v>
      </c>
      <c r="B28" s="25" t="s">
        <v>27</v>
      </c>
      <c r="C28" s="25">
        <v>0.2</v>
      </c>
      <c r="D28" s="25" t="s">
        <v>216</v>
      </c>
      <c r="E28" s="26">
        <v>110</v>
      </c>
      <c r="F28" s="26">
        <v>22</v>
      </c>
      <c r="G28" s="23"/>
      <c r="H28" s="23"/>
    </row>
    <row r="29" spans="1:8" ht="12.75">
      <c r="A29" s="25">
        <v>21</v>
      </c>
      <c r="B29" s="25" t="s">
        <v>28</v>
      </c>
      <c r="C29" s="25">
        <v>20</v>
      </c>
      <c r="D29" s="25" t="s">
        <v>11</v>
      </c>
      <c r="E29" s="26">
        <v>0.57</v>
      </c>
      <c r="F29" s="26">
        <v>11.4</v>
      </c>
      <c r="G29" s="23"/>
      <c r="H29" s="23"/>
    </row>
    <row r="30" spans="1:8" ht="12.75">
      <c r="A30" s="25">
        <v>22</v>
      </c>
      <c r="B30" s="25" t="s">
        <v>29</v>
      </c>
      <c r="C30" s="25">
        <v>2</v>
      </c>
      <c r="D30" s="25" t="s">
        <v>11</v>
      </c>
      <c r="E30" s="26">
        <v>0.18</v>
      </c>
      <c r="F30" s="26">
        <v>0.36</v>
      </c>
      <c r="G30" s="23"/>
      <c r="H30" s="23"/>
    </row>
    <row r="31" spans="1:8" ht="12.75">
      <c r="A31" s="25">
        <v>23</v>
      </c>
      <c r="B31" s="25" t="s">
        <v>30</v>
      </c>
      <c r="C31" s="25">
        <v>1</v>
      </c>
      <c r="D31" s="25" t="s">
        <v>9</v>
      </c>
      <c r="E31" s="26">
        <v>0.5</v>
      </c>
      <c r="F31" s="26">
        <v>0.5</v>
      </c>
      <c r="G31" s="23"/>
      <c r="H31" s="23"/>
    </row>
    <row r="32" spans="1:8" ht="12.75">
      <c r="A32" s="25">
        <v>24</v>
      </c>
      <c r="B32" s="25" t="s">
        <v>32</v>
      </c>
      <c r="C32" s="25">
        <v>2</v>
      </c>
      <c r="D32" s="25" t="s">
        <v>31</v>
      </c>
      <c r="E32" s="26">
        <v>6.66</v>
      </c>
      <c r="F32" s="26">
        <v>13.32</v>
      </c>
      <c r="G32" s="23"/>
      <c r="H32" s="23"/>
    </row>
    <row r="33" spans="1:8" ht="12.75">
      <c r="A33" s="25">
        <v>25</v>
      </c>
      <c r="B33" s="25" t="s">
        <v>69</v>
      </c>
      <c r="C33" s="25">
        <v>2</v>
      </c>
      <c r="D33" s="25" t="s">
        <v>31</v>
      </c>
      <c r="E33" s="26">
        <v>68.45</v>
      </c>
      <c r="F33" s="26">
        <v>136.9</v>
      </c>
      <c r="G33" s="23"/>
      <c r="H33" s="23"/>
    </row>
    <row r="34" spans="1:8" ht="12.75">
      <c r="A34" s="25">
        <v>26</v>
      </c>
      <c r="B34" s="25" t="s">
        <v>85</v>
      </c>
      <c r="C34" s="25">
        <v>20</v>
      </c>
      <c r="D34" s="25" t="s">
        <v>16</v>
      </c>
      <c r="E34" s="26">
        <v>7.79</v>
      </c>
      <c r="F34" s="26">
        <v>7.79</v>
      </c>
      <c r="G34" s="23"/>
      <c r="H34" s="23"/>
    </row>
    <row r="35" spans="1:8" ht="12.75">
      <c r="A35" s="25">
        <v>27</v>
      </c>
      <c r="B35" s="25" t="s">
        <v>34</v>
      </c>
      <c r="C35" s="25">
        <v>2</v>
      </c>
      <c r="D35" s="25" t="s">
        <v>9</v>
      </c>
      <c r="E35" s="26">
        <v>2.24</v>
      </c>
      <c r="F35" s="26">
        <v>4.48</v>
      </c>
      <c r="G35" s="23"/>
      <c r="H35" s="23"/>
    </row>
    <row r="36" spans="1:8" ht="12.75">
      <c r="A36" s="25">
        <v>28</v>
      </c>
      <c r="B36" s="25" t="s">
        <v>35</v>
      </c>
      <c r="C36" s="25">
        <v>2</v>
      </c>
      <c r="D36" s="25" t="s">
        <v>9</v>
      </c>
      <c r="E36" s="26">
        <v>0.64</v>
      </c>
      <c r="F36" s="26">
        <v>1.28</v>
      </c>
      <c r="G36" s="23"/>
      <c r="H36" s="23"/>
    </row>
    <row r="37" spans="1:8" ht="12.75">
      <c r="A37" s="25">
        <v>29</v>
      </c>
      <c r="B37" s="25" t="s">
        <v>37</v>
      </c>
      <c r="C37" s="25">
        <v>1</v>
      </c>
      <c r="D37" s="25" t="s">
        <v>9</v>
      </c>
      <c r="E37" s="26">
        <v>7.64</v>
      </c>
      <c r="F37" s="26">
        <v>7.64</v>
      </c>
      <c r="G37" s="23"/>
      <c r="H37" s="23"/>
    </row>
    <row r="38" spans="1:8" ht="12.75">
      <c r="A38" s="25">
        <v>30</v>
      </c>
      <c r="B38" s="25" t="s">
        <v>38</v>
      </c>
      <c r="C38" s="25">
        <v>1</v>
      </c>
      <c r="D38" s="25" t="s">
        <v>39</v>
      </c>
      <c r="E38" s="26">
        <v>6.91</v>
      </c>
      <c r="F38" s="26">
        <v>6.91</v>
      </c>
      <c r="G38" s="23"/>
      <c r="H38" s="23"/>
    </row>
    <row r="39" spans="1:8" ht="12.75">
      <c r="A39" s="25">
        <v>31</v>
      </c>
      <c r="B39" s="25" t="s">
        <v>86</v>
      </c>
      <c r="C39" s="25">
        <v>4</v>
      </c>
      <c r="D39" s="25" t="s">
        <v>9</v>
      </c>
      <c r="E39" s="26">
        <v>0.3</v>
      </c>
      <c r="F39" s="26">
        <v>1.2</v>
      </c>
      <c r="G39" s="23"/>
      <c r="H39" s="23"/>
    </row>
    <row r="40" spans="1:8" ht="12.75">
      <c r="A40" s="25">
        <v>32</v>
      </c>
      <c r="B40" s="25" t="s">
        <v>41</v>
      </c>
      <c r="C40" s="25">
        <v>2</v>
      </c>
      <c r="D40" s="25" t="s">
        <v>9</v>
      </c>
      <c r="E40" s="26">
        <v>0.23</v>
      </c>
      <c r="F40" s="26">
        <v>0.46</v>
      </c>
      <c r="G40" s="23"/>
      <c r="H40" s="23"/>
    </row>
    <row r="41" spans="1:8" ht="12.75">
      <c r="A41" s="25">
        <v>33</v>
      </c>
      <c r="B41" s="25" t="s">
        <v>42</v>
      </c>
      <c r="C41" s="25">
        <v>2</v>
      </c>
      <c r="D41" s="25" t="s">
        <v>9</v>
      </c>
      <c r="E41" s="26">
        <v>0.4</v>
      </c>
      <c r="F41" s="26">
        <v>0.8</v>
      </c>
      <c r="G41" s="23"/>
      <c r="H41" s="23"/>
    </row>
    <row r="42" spans="1:8" ht="12.75">
      <c r="A42" s="25">
        <v>34</v>
      </c>
      <c r="B42" s="25" t="s">
        <v>43</v>
      </c>
      <c r="C42" s="25">
        <v>4</v>
      </c>
      <c r="D42" s="25" t="s">
        <v>44</v>
      </c>
      <c r="E42" s="26">
        <v>1.95</v>
      </c>
      <c r="F42" s="26">
        <v>7.8</v>
      </c>
      <c r="G42" s="23"/>
      <c r="H42" s="23"/>
    </row>
    <row r="43" spans="1:8" ht="12.75">
      <c r="A43" s="25">
        <v>35</v>
      </c>
      <c r="B43" s="25" t="s">
        <v>113</v>
      </c>
      <c r="C43" s="25">
        <v>1</v>
      </c>
      <c r="D43" s="25" t="s">
        <v>64</v>
      </c>
      <c r="E43" s="26">
        <v>6920</v>
      </c>
      <c r="F43" s="26">
        <v>6920</v>
      </c>
      <c r="G43" s="23"/>
      <c r="H43" s="23"/>
    </row>
    <row r="44" spans="1:8" ht="12.75">
      <c r="A44" s="25">
        <v>36</v>
      </c>
      <c r="B44" s="25" t="s">
        <v>206</v>
      </c>
      <c r="C44" s="25">
        <v>1</v>
      </c>
      <c r="D44" s="25" t="s">
        <v>78</v>
      </c>
      <c r="E44" s="26">
        <v>73.03</v>
      </c>
      <c r="F44" s="26">
        <v>73.03</v>
      </c>
      <c r="G44" s="23"/>
      <c r="H44" s="23"/>
    </row>
    <row r="45" spans="1:8" ht="12.75">
      <c r="A45" s="25">
        <v>37</v>
      </c>
      <c r="B45" s="25" t="s">
        <v>88</v>
      </c>
      <c r="C45" s="25">
        <v>3</v>
      </c>
      <c r="D45" s="25" t="s">
        <v>9</v>
      </c>
      <c r="E45" s="26">
        <v>35</v>
      </c>
      <c r="F45" s="26">
        <v>105</v>
      </c>
      <c r="G45" s="23"/>
      <c r="H45" s="23"/>
    </row>
    <row r="46" spans="1:8" ht="12.75">
      <c r="A46" s="25">
        <v>38</v>
      </c>
      <c r="B46" s="25" t="s">
        <v>89</v>
      </c>
      <c r="C46" s="25">
        <v>1</v>
      </c>
      <c r="D46" s="25" t="s">
        <v>9</v>
      </c>
      <c r="E46" s="26">
        <v>195</v>
      </c>
      <c r="F46" s="26">
        <v>195</v>
      </c>
      <c r="G46" s="23"/>
      <c r="H46" s="23"/>
    </row>
    <row r="47" spans="1:8" ht="12.75">
      <c r="A47" s="25">
        <v>39</v>
      </c>
      <c r="B47" s="25" t="s">
        <v>46</v>
      </c>
      <c r="C47" s="25">
        <v>1</v>
      </c>
      <c r="D47" s="25" t="s">
        <v>9</v>
      </c>
      <c r="E47" s="26">
        <v>30</v>
      </c>
      <c r="F47" s="26">
        <v>30</v>
      </c>
      <c r="G47" s="23"/>
      <c r="H47" s="23"/>
    </row>
    <row r="48" spans="1:8" ht="12.75">
      <c r="A48" s="25">
        <v>40</v>
      </c>
      <c r="B48" s="25" t="s">
        <v>48</v>
      </c>
      <c r="C48" s="25">
        <v>1</v>
      </c>
      <c r="D48" s="25" t="s">
        <v>9</v>
      </c>
      <c r="E48" s="26">
        <v>2.14</v>
      </c>
      <c r="F48" s="26">
        <v>2.14</v>
      </c>
      <c r="G48" s="23"/>
      <c r="H48" s="23"/>
    </row>
    <row r="49" spans="1:8" ht="12.75">
      <c r="A49" s="25">
        <v>41</v>
      </c>
      <c r="B49" s="25" t="s">
        <v>49</v>
      </c>
      <c r="C49" s="25">
        <v>1</v>
      </c>
      <c r="D49" s="25" t="s">
        <v>9</v>
      </c>
      <c r="E49" s="26">
        <v>7.1</v>
      </c>
      <c r="F49" s="26">
        <v>7.1</v>
      </c>
      <c r="G49" s="23"/>
      <c r="H49" s="23"/>
    </row>
    <row r="50" spans="1:8" ht="12.75">
      <c r="A50" s="25">
        <v>42</v>
      </c>
      <c r="B50" s="25" t="s">
        <v>50</v>
      </c>
      <c r="C50" s="25">
        <v>1</v>
      </c>
      <c r="D50" s="25" t="s">
        <v>9</v>
      </c>
      <c r="E50" s="26">
        <v>2.29</v>
      </c>
      <c r="F50" s="26">
        <v>2.29</v>
      </c>
      <c r="G50" s="23"/>
      <c r="H50" s="23"/>
    </row>
    <row r="51" spans="1:8" ht="12.75">
      <c r="A51" s="25">
        <v>43</v>
      </c>
      <c r="B51" s="25" t="s">
        <v>51</v>
      </c>
      <c r="C51" s="25">
        <v>1</v>
      </c>
      <c r="D51" s="25" t="s">
        <v>9</v>
      </c>
      <c r="E51" s="26">
        <v>2.28</v>
      </c>
      <c r="F51" s="26">
        <v>2.28</v>
      </c>
      <c r="G51" s="23"/>
      <c r="H51" s="23"/>
    </row>
    <row r="52" spans="1:8" ht="12.75">
      <c r="A52" s="25">
        <v>44</v>
      </c>
      <c r="B52" s="25" t="s">
        <v>90</v>
      </c>
      <c r="C52" s="25">
        <v>1</v>
      </c>
      <c r="D52" s="25" t="s">
        <v>9</v>
      </c>
      <c r="E52" s="26">
        <v>32</v>
      </c>
      <c r="F52" s="26">
        <v>32</v>
      </c>
      <c r="G52" s="23"/>
      <c r="H52" s="23"/>
    </row>
    <row r="53" spans="1:8" ht="12.75">
      <c r="A53" s="25">
        <v>45</v>
      </c>
      <c r="B53" s="25" t="s">
        <v>53</v>
      </c>
      <c r="C53" s="25">
        <v>2</v>
      </c>
      <c r="D53" s="25" t="s">
        <v>9</v>
      </c>
      <c r="E53" s="26">
        <v>11.4</v>
      </c>
      <c r="F53" s="26">
        <v>22.8</v>
      </c>
      <c r="G53" s="23"/>
      <c r="H53" s="23"/>
    </row>
    <row r="54" spans="1:8" ht="12.75">
      <c r="A54" s="25">
        <v>46</v>
      </c>
      <c r="B54" s="25" t="s">
        <v>91</v>
      </c>
      <c r="C54" s="25">
        <v>0.05</v>
      </c>
      <c r="D54" s="25" t="s">
        <v>216</v>
      </c>
      <c r="E54" s="26">
        <v>2.98</v>
      </c>
      <c r="F54" s="26">
        <v>0.15</v>
      </c>
      <c r="G54" s="23"/>
      <c r="H54" s="23"/>
    </row>
    <row r="55" spans="1:8" ht="12.75">
      <c r="A55" s="25">
        <v>47</v>
      </c>
      <c r="B55" s="25" t="s">
        <v>92</v>
      </c>
      <c r="C55" s="25">
        <v>2</v>
      </c>
      <c r="D55" s="25" t="s">
        <v>93</v>
      </c>
      <c r="E55" s="26">
        <v>45.91</v>
      </c>
      <c r="F55" s="26">
        <v>91.82</v>
      </c>
      <c r="G55" s="23"/>
      <c r="H55" s="23"/>
    </row>
    <row r="56" spans="1:8" ht="12.75">
      <c r="A56" s="25">
        <v>48</v>
      </c>
      <c r="B56" s="25" t="s">
        <v>94</v>
      </c>
      <c r="C56" s="25">
        <v>1</v>
      </c>
      <c r="D56" s="25" t="s">
        <v>64</v>
      </c>
      <c r="E56" s="26">
        <v>360</v>
      </c>
      <c r="F56" s="26">
        <v>360</v>
      </c>
      <c r="G56" s="23"/>
      <c r="H56" s="23"/>
    </row>
    <row r="57" spans="1:8" ht="12.75">
      <c r="A57" s="25"/>
      <c r="B57" s="27" t="s">
        <v>214</v>
      </c>
      <c r="C57" s="25"/>
      <c r="D57" s="25"/>
      <c r="E57" s="25"/>
      <c r="F57" s="26">
        <f>SUM(F9+F10+F11+F12+F13+F14+F15+F16+F17+F18+F19+F20+F21+F22+F23+F24+F25+F26+F27+F28+F29+F30+F31+F32+F33+F34+F35+F36+F37+F38+F39+F40+F41+F42+F43+F44+F45+F46+F47+F48+F49+F50+F51+F52+F53+F54+F55+F56)</f>
        <v>8863.24</v>
      </c>
      <c r="G57" s="23"/>
      <c r="H57" s="23"/>
    </row>
    <row r="58" spans="1:8" ht="12.75">
      <c r="A58" s="23"/>
      <c r="B58" s="27" t="s">
        <v>240</v>
      </c>
      <c r="C58" s="25"/>
      <c r="D58" s="25"/>
      <c r="E58" s="25"/>
      <c r="F58" s="32">
        <v>241.8</v>
      </c>
      <c r="G58" s="23"/>
      <c r="H58" s="23"/>
    </row>
    <row r="59" spans="1:8" ht="14.25">
      <c r="A59" s="4"/>
      <c r="B59" s="7" t="s">
        <v>241</v>
      </c>
      <c r="C59" s="7"/>
      <c r="D59" s="7"/>
      <c r="E59" s="7"/>
      <c r="F59" s="7">
        <v>3642.01</v>
      </c>
      <c r="G59" s="4"/>
      <c r="H59" s="4"/>
    </row>
    <row r="60" spans="1:8" ht="15.75">
      <c r="A60" s="4"/>
      <c r="B60" s="7" t="s">
        <v>214</v>
      </c>
      <c r="C60" s="7"/>
      <c r="D60" s="7"/>
      <c r="E60" s="7"/>
      <c r="F60" s="38">
        <f>SUM(F57+F58+F59)</f>
        <v>12747.05</v>
      </c>
      <c r="G60" s="4"/>
      <c r="H60" s="4"/>
    </row>
    <row r="61" spans="1:8" ht="14.25">
      <c r="A61" s="4"/>
      <c r="B61" s="4"/>
      <c r="C61" s="4"/>
      <c r="D61" s="4"/>
      <c r="E61" s="4"/>
      <c r="F61" s="4"/>
      <c r="G61" s="4"/>
      <c r="H61" s="4"/>
    </row>
    <row r="62" spans="1:8" ht="14.25">
      <c r="A62" s="4"/>
      <c r="B62" s="4"/>
      <c r="C62" s="4"/>
      <c r="D62" s="4"/>
      <c r="E62" s="4"/>
      <c r="F62" s="4"/>
      <c r="G62" s="4"/>
      <c r="H62" s="4"/>
    </row>
    <row r="63" spans="1:8" ht="14.25">
      <c r="A63" s="4"/>
      <c r="B63" s="4"/>
      <c r="C63" s="4"/>
      <c r="D63" s="4"/>
      <c r="E63" s="4"/>
      <c r="F63" s="4"/>
      <c r="G63" s="4"/>
      <c r="H63" s="4"/>
    </row>
    <row r="64" spans="1:8" ht="14.25">
      <c r="A64" s="4"/>
      <c r="B64" s="4"/>
      <c r="C64" s="4"/>
      <c r="D64" s="4"/>
      <c r="E64" s="4"/>
      <c r="F64" s="4"/>
      <c r="G64" s="4"/>
      <c r="H64" s="4"/>
    </row>
  </sheetData>
  <mergeCells count="5">
    <mergeCell ref="A1:B2"/>
    <mergeCell ref="A3:B3"/>
    <mergeCell ref="A5:B5"/>
    <mergeCell ref="A6:B6"/>
    <mergeCell ref="B4:H4"/>
  </mergeCells>
  <printOptions/>
  <pageMargins left="0.35" right="0.75" top="0.2" bottom="0.22" header="0.2" footer="0.21"/>
  <pageSetup horizontalDpi="200" verticalDpi="2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42">
      <selection activeCell="F60" sqref="F60"/>
    </sheetView>
  </sheetViews>
  <sheetFormatPr defaultColWidth="9.140625" defaultRowHeight="12.75"/>
  <cols>
    <col min="1" max="1" width="6.00390625" style="0" customWidth="1"/>
    <col min="2" max="2" width="38.140625" style="0" customWidth="1"/>
    <col min="3" max="3" width="7.8515625" style="0" customWidth="1"/>
    <col min="4" max="4" width="7.00390625" style="0" customWidth="1"/>
    <col min="5" max="5" width="14.28125" style="0" customWidth="1"/>
    <col min="6" max="6" width="17.28125" style="0" customWidth="1"/>
  </cols>
  <sheetData>
    <row r="1" spans="1:8" ht="12.75">
      <c r="A1" s="45" t="s">
        <v>0</v>
      </c>
      <c r="B1" s="45"/>
      <c r="C1" s="23"/>
      <c r="D1" s="23"/>
      <c r="E1" s="23"/>
      <c r="F1" s="23"/>
      <c r="G1" s="23"/>
      <c r="H1" s="23"/>
    </row>
    <row r="2" spans="1:8" ht="12.75">
      <c r="A2" s="45"/>
      <c r="B2" s="45"/>
      <c r="C2" s="22"/>
      <c r="D2" s="23"/>
      <c r="E2" s="23"/>
      <c r="F2" s="23"/>
      <c r="G2" s="22"/>
      <c r="H2" s="23"/>
    </row>
    <row r="3" spans="1:8" ht="12.75">
      <c r="A3" s="45" t="s">
        <v>164</v>
      </c>
      <c r="B3" s="45"/>
      <c r="C3" s="23"/>
      <c r="D3" s="23"/>
      <c r="E3" s="23"/>
      <c r="F3" s="23"/>
      <c r="G3" s="23"/>
      <c r="H3" s="23"/>
    </row>
    <row r="4" spans="1:8" ht="12.75">
      <c r="A4" s="22"/>
      <c r="B4" s="46"/>
      <c r="C4" s="46"/>
      <c r="D4" s="46"/>
      <c r="E4" s="46"/>
      <c r="F4" s="46"/>
      <c r="G4" s="46"/>
      <c r="H4" s="46"/>
    </row>
    <row r="5" spans="1:8" ht="12.75">
      <c r="A5" s="46" t="s">
        <v>224</v>
      </c>
      <c r="B5" s="46"/>
      <c r="C5" s="23"/>
      <c r="D5" s="23"/>
      <c r="E5" s="23"/>
      <c r="F5" s="23"/>
      <c r="G5" s="23"/>
      <c r="H5" s="23"/>
    </row>
    <row r="6" spans="1:8" ht="12.75">
      <c r="A6" s="46" t="s">
        <v>82</v>
      </c>
      <c r="B6" s="46"/>
      <c r="C6" s="23"/>
      <c r="D6" s="23"/>
      <c r="E6" s="23"/>
      <c r="F6" s="23"/>
      <c r="G6" s="23"/>
      <c r="H6" s="23"/>
    </row>
    <row r="7" spans="1:8" ht="12.75">
      <c r="A7" s="24"/>
      <c r="B7" s="24"/>
      <c r="C7" s="23"/>
      <c r="D7" s="23"/>
      <c r="E7" s="23"/>
      <c r="F7" s="23"/>
      <c r="G7" s="23"/>
      <c r="H7" s="23"/>
    </row>
    <row r="8" spans="1:8" ht="12.75">
      <c r="A8" s="25" t="s">
        <v>2</v>
      </c>
      <c r="B8" s="25" t="s">
        <v>3</v>
      </c>
      <c r="C8" s="25" t="s">
        <v>4</v>
      </c>
      <c r="D8" s="25" t="s">
        <v>5</v>
      </c>
      <c r="E8" s="25" t="s">
        <v>219</v>
      </c>
      <c r="F8" s="25" t="s">
        <v>220</v>
      </c>
      <c r="G8" s="23"/>
      <c r="H8" s="23"/>
    </row>
    <row r="9" spans="1:8" ht="12.75">
      <c r="A9" s="25">
        <v>1</v>
      </c>
      <c r="B9" s="25" t="s">
        <v>6</v>
      </c>
      <c r="C9" s="25">
        <v>1</v>
      </c>
      <c r="D9" s="25" t="s">
        <v>7</v>
      </c>
      <c r="E9" s="26">
        <v>74.97</v>
      </c>
      <c r="F9" s="26">
        <v>74.97</v>
      </c>
      <c r="G9" s="23"/>
      <c r="H9" s="23"/>
    </row>
    <row r="10" spans="1:8" ht="12.75">
      <c r="A10" s="25">
        <v>2</v>
      </c>
      <c r="B10" s="25" t="s">
        <v>8</v>
      </c>
      <c r="C10" s="25">
        <v>4</v>
      </c>
      <c r="D10" s="25" t="s">
        <v>9</v>
      </c>
      <c r="E10" s="26">
        <v>11.42</v>
      </c>
      <c r="F10" s="26">
        <v>45.68</v>
      </c>
      <c r="G10" s="23"/>
      <c r="H10" s="23"/>
    </row>
    <row r="11" spans="1:8" ht="12.75">
      <c r="A11" s="25">
        <v>3</v>
      </c>
      <c r="B11" s="25" t="s">
        <v>10</v>
      </c>
      <c r="C11" s="25">
        <v>8</v>
      </c>
      <c r="D11" s="25" t="s">
        <v>11</v>
      </c>
      <c r="E11" s="26">
        <v>0.13</v>
      </c>
      <c r="F11" s="26">
        <v>1.04</v>
      </c>
      <c r="G11" s="23"/>
      <c r="H11" s="23"/>
    </row>
    <row r="12" spans="1:8" ht="12.75">
      <c r="A12" s="25">
        <v>4</v>
      </c>
      <c r="B12" s="25" t="s">
        <v>12</v>
      </c>
      <c r="C12" s="25">
        <v>8</v>
      </c>
      <c r="D12" s="25" t="s">
        <v>9</v>
      </c>
      <c r="E12" s="26">
        <v>0.29</v>
      </c>
      <c r="F12" s="26">
        <v>2.32</v>
      </c>
      <c r="G12" s="23"/>
      <c r="H12" s="23"/>
    </row>
    <row r="13" spans="1:8" ht="12.75">
      <c r="A13" s="25">
        <v>5</v>
      </c>
      <c r="B13" s="25" t="s">
        <v>13</v>
      </c>
      <c r="C13" s="25">
        <v>8</v>
      </c>
      <c r="D13" s="25" t="s">
        <v>9</v>
      </c>
      <c r="E13" s="26">
        <v>0.14</v>
      </c>
      <c r="F13" s="26">
        <v>1.12</v>
      </c>
      <c r="G13" s="23"/>
      <c r="H13" s="23"/>
    </row>
    <row r="14" spans="1:8" ht="12.75">
      <c r="A14" s="25">
        <v>6</v>
      </c>
      <c r="B14" s="25" t="s">
        <v>14</v>
      </c>
      <c r="C14" s="25">
        <v>12</v>
      </c>
      <c r="D14" s="25" t="s">
        <v>9</v>
      </c>
      <c r="E14" s="26">
        <v>0.6</v>
      </c>
      <c r="F14" s="26">
        <v>7.2</v>
      </c>
      <c r="G14" s="23"/>
      <c r="H14" s="23"/>
    </row>
    <row r="15" spans="1:8" ht="12.75">
      <c r="A15" s="25">
        <v>7</v>
      </c>
      <c r="B15" s="25" t="s">
        <v>15</v>
      </c>
      <c r="C15" s="25">
        <v>20</v>
      </c>
      <c r="D15" s="25" t="s">
        <v>16</v>
      </c>
      <c r="E15" s="26">
        <v>0.35</v>
      </c>
      <c r="F15" s="26">
        <v>7</v>
      </c>
      <c r="G15" s="23"/>
      <c r="H15" s="23"/>
    </row>
    <row r="16" spans="1:8" ht="12.75">
      <c r="A16" s="25">
        <v>8</v>
      </c>
      <c r="B16" s="25" t="s">
        <v>83</v>
      </c>
      <c r="C16" s="25">
        <v>4</v>
      </c>
      <c r="D16" s="25" t="s">
        <v>9</v>
      </c>
      <c r="E16" s="26">
        <v>0.56</v>
      </c>
      <c r="F16" s="26">
        <v>2.24</v>
      </c>
      <c r="G16" s="23"/>
      <c r="H16" s="23"/>
    </row>
    <row r="17" spans="1:8" ht="12.75">
      <c r="A17" s="25">
        <v>9</v>
      </c>
      <c r="B17" s="25" t="s">
        <v>17</v>
      </c>
      <c r="C17" s="25">
        <v>3</v>
      </c>
      <c r="D17" s="25" t="s">
        <v>9</v>
      </c>
      <c r="E17" s="26">
        <v>1.12</v>
      </c>
      <c r="F17" s="26">
        <v>3.36</v>
      </c>
      <c r="G17" s="23"/>
      <c r="H17" s="23"/>
    </row>
    <row r="18" spans="1:8" ht="12.75">
      <c r="A18" s="25">
        <v>10</v>
      </c>
      <c r="B18" s="25" t="s">
        <v>18</v>
      </c>
      <c r="C18" s="25">
        <v>3</v>
      </c>
      <c r="D18" s="25" t="s">
        <v>9</v>
      </c>
      <c r="E18" s="26">
        <v>5.9</v>
      </c>
      <c r="F18" s="26">
        <v>14.7</v>
      </c>
      <c r="G18" s="23"/>
      <c r="H18" s="23"/>
    </row>
    <row r="19" spans="1:8" ht="12.75">
      <c r="A19" s="25">
        <v>11</v>
      </c>
      <c r="B19" s="25" t="s">
        <v>193</v>
      </c>
      <c r="C19" s="25">
        <v>2</v>
      </c>
      <c r="D19" s="25" t="s">
        <v>9</v>
      </c>
      <c r="E19" s="26">
        <v>100</v>
      </c>
      <c r="F19" s="26">
        <v>200</v>
      </c>
      <c r="G19" s="23"/>
      <c r="H19" s="23"/>
    </row>
    <row r="20" spans="1:8" ht="12.75">
      <c r="A20" s="25">
        <v>12</v>
      </c>
      <c r="B20" s="25" t="s">
        <v>192</v>
      </c>
      <c r="C20" s="25">
        <v>2</v>
      </c>
      <c r="D20" s="25" t="s">
        <v>9</v>
      </c>
      <c r="E20" s="26">
        <v>59.13</v>
      </c>
      <c r="F20" s="26">
        <v>118.26</v>
      </c>
      <c r="G20" s="23"/>
      <c r="H20" s="23"/>
    </row>
    <row r="21" spans="1:8" ht="12.75">
      <c r="A21" s="25">
        <v>13</v>
      </c>
      <c r="B21" s="25" t="s">
        <v>84</v>
      </c>
      <c r="C21" s="25">
        <v>1</v>
      </c>
      <c r="D21" s="25" t="s">
        <v>64</v>
      </c>
      <c r="E21" s="26">
        <v>130</v>
      </c>
      <c r="F21" s="26">
        <v>130</v>
      </c>
      <c r="G21" s="23"/>
      <c r="H21" s="23"/>
    </row>
    <row r="22" spans="1:8" ht="12.75">
      <c r="A22" s="25">
        <v>14</v>
      </c>
      <c r="B22" s="25" t="s">
        <v>68</v>
      </c>
      <c r="C22" s="25">
        <v>0.2</v>
      </c>
      <c r="D22" s="25" t="s">
        <v>216</v>
      </c>
      <c r="E22" s="26">
        <v>45.82</v>
      </c>
      <c r="F22" s="26">
        <v>9.16</v>
      </c>
      <c r="G22" s="23"/>
      <c r="H22" s="23"/>
    </row>
    <row r="23" spans="1:8" ht="12.75">
      <c r="A23" s="25">
        <v>15</v>
      </c>
      <c r="B23" s="25" t="s">
        <v>22</v>
      </c>
      <c r="C23" s="25">
        <v>0.2</v>
      </c>
      <c r="D23" s="25" t="s">
        <v>216</v>
      </c>
      <c r="E23" s="26">
        <v>45.82</v>
      </c>
      <c r="F23" s="26">
        <v>9.16</v>
      </c>
      <c r="G23" s="23"/>
      <c r="H23" s="23"/>
    </row>
    <row r="24" spans="1:8" ht="12.75">
      <c r="A24" s="25">
        <v>16</v>
      </c>
      <c r="B24" s="25" t="s">
        <v>23</v>
      </c>
      <c r="C24" s="25">
        <v>0.2</v>
      </c>
      <c r="D24" s="25" t="s">
        <v>216</v>
      </c>
      <c r="E24" s="26">
        <v>199.32</v>
      </c>
      <c r="F24" s="26">
        <v>39.86</v>
      </c>
      <c r="G24" s="23"/>
      <c r="H24" s="23"/>
    </row>
    <row r="25" spans="1:8" ht="12.75">
      <c r="A25" s="25">
        <v>17</v>
      </c>
      <c r="B25" s="25" t="s">
        <v>24</v>
      </c>
      <c r="C25" s="25">
        <v>0.15</v>
      </c>
      <c r="D25" s="25" t="s">
        <v>216</v>
      </c>
      <c r="E25" s="26">
        <v>1.61</v>
      </c>
      <c r="F25" s="26">
        <v>0.24</v>
      </c>
      <c r="G25" s="28"/>
      <c r="H25" s="23"/>
    </row>
    <row r="26" spans="1:8" ht="12.75">
      <c r="A26" s="25">
        <v>18</v>
      </c>
      <c r="B26" s="25" t="s">
        <v>25</v>
      </c>
      <c r="C26" s="25">
        <v>0.15</v>
      </c>
      <c r="D26" s="25" t="s">
        <v>216</v>
      </c>
      <c r="E26" s="26">
        <v>40.03</v>
      </c>
      <c r="F26" s="26">
        <v>6</v>
      </c>
      <c r="G26" s="28"/>
      <c r="H26" s="23"/>
    </row>
    <row r="27" spans="1:8" ht="12.75">
      <c r="A27" s="25">
        <v>19</v>
      </c>
      <c r="B27" s="25" t="s">
        <v>26</v>
      </c>
      <c r="C27" s="25">
        <v>0.2</v>
      </c>
      <c r="D27" s="25" t="s">
        <v>216</v>
      </c>
      <c r="E27" s="26">
        <v>622.4</v>
      </c>
      <c r="F27" s="26">
        <v>124.48</v>
      </c>
      <c r="G27" s="28"/>
      <c r="H27" s="23"/>
    </row>
    <row r="28" spans="1:8" ht="12.75">
      <c r="A28" s="25">
        <v>20</v>
      </c>
      <c r="B28" s="25" t="s">
        <v>27</v>
      </c>
      <c r="C28" s="25">
        <v>0.2</v>
      </c>
      <c r="D28" s="25" t="s">
        <v>216</v>
      </c>
      <c r="E28" s="26">
        <v>110</v>
      </c>
      <c r="F28" s="26">
        <v>22</v>
      </c>
      <c r="G28" s="23"/>
      <c r="H28" s="23"/>
    </row>
    <row r="29" spans="1:8" ht="12.75">
      <c r="A29" s="25">
        <v>21</v>
      </c>
      <c r="B29" s="25" t="s">
        <v>28</v>
      </c>
      <c r="C29" s="25">
        <v>20</v>
      </c>
      <c r="D29" s="25" t="s">
        <v>11</v>
      </c>
      <c r="E29" s="26">
        <v>0.57</v>
      </c>
      <c r="F29" s="26">
        <v>11.4</v>
      </c>
      <c r="G29" s="23"/>
      <c r="H29" s="23"/>
    </row>
    <row r="30" spans="1:8" ht="12.75">
      <c r="A30" s="25">
        <v>22</v>
      </c>
      <c r="B30" s="25" t="s">
        <v>29</v>
      </c>
      <c r="C30" s="25">
        <v>2</v>
      </c>
      <c r="D30" s="25" t="s">
        <v>11</v>
      </c>
      <c r="E30" s="26">
        <v>0.18</v>
      </c>
      <c r="F30" s="26">
        <v>0.36</v>
      </c>
      <c r="G30" s="23"/>
      <c r="H30" s="23"/>
    </row>
    <row r="31" spans="1:8" ht="12.75">
      <c r="A31" s="25">
        <v>23</v>
      </c>
      <c r="B31" s="25" t="s">
        <v>30</v>
      </c>
      <c r="C31" s="25">
        <v>1</v>
      </c>
      <c r="D31" s="25" t="s">
        <v>9</v>
      </c>
      <c r="E31" s="26">
        <v>0.5</v>
      </c>
      <c r="F31" s="26">
        <v>0.5</v>
      </c>
      <c r="G31" s="23"/>
      <c r="H31" s="23"/>
    </row>
    <row r="32" spans="1:8" ht="12.75">
      <c r="A32" s="25">
        <v>24</v>
      </c>
      <c r="B32" s="25" t="s">
        <v>32</v>
      </c>
      <c r="C32" s="25">
        <v>2</v>
      </c>
      <c r="D32" s="25" t="s">
        <v>31</v>
      </c>
      <c r="E32" s="26">
        <v>6.66</v>
      </c>
      <c r="F32" s="26">
        <v>13.32</v>
      </c>
      <c r="G32" s="23"/>
      <c r="H32" s="23"/>
    </row>
    <row r="33" spans="1:8" ht="12.75">
      <c r="A33" s="25">
        <v>25</v>
      </c>
      <c r="B33" s="25" t="s">
        <v>69</v>
      </c>
      <c r="C33" s="25">
        <v>2</v>
      </c>
      <c r="D33" s="25" t="s">
        <v>31</v>
      </c>
      <c r="E33" s="26">
        <v>68.45</v>
      </c>
      <c r="F33" s="26">
        <v>136.9</v>
      </c>
      <c r="G33" s="23"/>
      <c r="H33" s="23"/>
    </row>
    <row r="34" spans="1:8" ht="12.75">
      <c r="A34" s="25">
        <v>26</v>
      </c>
      <c r="B34" s="25" t="s">
        <v>85</v>
      </c>
      <c r="C34" s="25">
        <v>20</v>
      </c>
      <c r="D34" s="25" t="s">
        <v>16</v>
      </c>
      <c r="E34" s="26">
        <v>7.79</v>
      </c>
      <c r="F34" s="26">
        <v>7.79</v>
      </c>
      <c r="G34" s="23"/>
      <c r="H34" s="23"/>
    </row>
    <row r="35" spans="1:8" ht="12.75">
      <c r="A35" s="25">
        <v>27</v>
      </c>
      <c r="B35" s="25" t="s">
        <v>34</v>
      </c>
      <c r="C35" s="25">
        <v>2</v>
      </c>
      <c r="D35" s="25" t="s">
        <v>9</v>
      </c>
      <c r="E35" s="26">
        <v>2.24</v>
      </c>
      <c r="F35" s="26">
        <v>4.48</v>
      </c>
      <c r="G35" s="23"/>
      <c r="H35" s="23"/>
    </row>
    <row r="36" spans="1:8" ht="12.75">
      <c r="A36" s="25">
        <v>28</v>
      </c>
      <c r="B36" s="25" t="s">
        <v>35</v>
      </c>
      <c r="C36" s="25">
        <v>2</v>
      </c>
      <c r="D36" s="25" t="s">
        <v>9</v>
      </c>
      <c r="E36" s="26">
        <v>0.64</v>
      </c>
      <c r="F36" s="26">
        <v>1.28</v>
      </c>
      <c r="G36" s="23"/>
      <c r="H36" s="23"/>
    </row>
    <row r="37" spans="1:8" ht="12.75">
      <c r="A37" s="25">
        <v>29</v>
      </c>
      <c r="B37" s="25" t="s">
        <v>37</v>
      </c>
      <c r="C37" s="25">
        <v>1</v>
      </c>
      <c r="D37" s="25" t="s">
        <v>9</v>
      </c>
      <c r="E37" s="26">
        <v>7.64</v>
      </c>
      <c r="F37" s="26">
        <v>7.64</v>
      </c>
      <c r="G37" s="23"/>
      <c r="H37" s="23"/>
    </row>
    <row r="38" spans="1:8" ht="12.75">
      <c r="A38" s="25">
        <v>30</v>
      </c>
      <c r="B38" s="25" t="s">
        <v>38</v>
      </c>
      <c r="C38" s="25">
        <v>1</v>
      </c>
      <c r="D38" s="25" t="s">
        <v>39</v>
      </c>
      <c r="E38" s="26">
        <v>6.91</v>
      </c>
      <c r="F38" s="26">
        <v>6.91</v>
      </c>
      <c r="G38" s="23"/>
      <c r="H38" s="23"/>
    </row>
    <row r="39" spans="1:8" ht="12.75">
      <c r="A39" s="25">
        <v>31</v>
      </c>
      <c r="B39" s="25" t="s">
        <v>86</v>
      </c>
      <c r="C39" s="25">
        <v>4</v>
      </c>
      <c r="D39" s="25" t="s">
        <v>9</v>
      </c>
      <c r="E39" s="26">
        <v>0.3</v>
      </c>
      <c r="F39" s="26">
        <v>1.2</v>
      </c>
      <c r="G39" s="23"/>
      <c r="H39" s="23"/>
    </row>
    <row r="40" spans="1:8" ht="12.75">
      <c r="A40" s="25">
        <v>32</v>
      </c>
      <c r="B40" s="25" t="s">
        <v>41</v>
      </c>
      <c r="C40" s="25">
        <v>2</v>
      </c>
      <c r="D40" s="25" t="s">
        <v>9</v>
      </c>
      <c r="E40" s="26">
        <v>0.23</v>
      </c>
      <c r="F40" s="26">
        <v>0.46</v>
      </c>
      <c r="G40" s="23"/>
      <c r="H40" s="23"/>
    </row>
    <row r="41" spans="1:8" ht="12.75">
      <c r="A41" s="25">
        <v>33</v>
      </c>
      <c r="B41" s="25" t="s">
        <v>42</v>
      </c>
      <c r="C41" s="25">
        <v>2</v>
      </c>
      <c r="D41" s="25" t="s">
        <v>9</v>
      </c>
      <c r="E41" s="26">
        <v>0.4</v>
      </c>
      <c r="F41" s="26">
        <v>0.8</v>
      </c>
      <c r="G41" s="23"/>
      <c r="H41" s="23"/>
    </row>
    <row r="42" spans="1:8" ht="12.75">
      <c r="A42" s="25">
        <v>34</v>
      </c>
      <c r="B42" s="25" t="s">
        <v>43</v>
      </c>
      <c r="C42" s="25">
        <v>4</v>
      </c>
      <c r="D42" s="25" t="s">
        <v>44</v>
      </c>
      <c r="E42" s="26">
        <v>1.95</v>
      </c>
      <c r="F42" s="26">
        <v>7.8</v>
      </c>
      <c r="G42" s="23"/>
      <c r="H42" s="23"/>
    </row>
    <row r="43" spans="1:8" ht="12.75">
      <c r="A43" s="25">
        <v>35</v>
      </c>
      <c r="B43" s="25" t="s">
        <v>87</v>
      </c>
      <c r="C43" s="25">
        <v>1</v>
      </c>
      <c r="D43" s="25" t="s">
        <v>64</v>
      </c>
      <c r="E43" s="26">
        <v>2500</v>
      </c>
      <c r="F43" s="26">
        <v>2500</v>
      </c>
      <c r="G43" s="23"/>
      <c r="H43" s="23"/>
    </row>
    <row r="44" spans="1:8" ht="12.75">
      <c r="A44" s="25">
        <v>36</v>
      </c>
      <c r="B44" s="25" t="s">
        <v>104</v>
      </c>
      <c r="C44" s="25">
        <v>1</v>
      </c>
      <c r="D44" s="25" t="s">
        <v>78</v>
      </c>
      <c r="E44" s="26">
        <v>73.03</v>
      </c>
      <c r="F44" s="26">
        <v>73.03</v>
      </c>
      <c r="G44" s="23"/>
      <c r="H44" s="23"/>
    </row>
    <row r="45" spans="1:8" ht="12.75">
      <c r="A45" s="25">
        <v>37</v>
      </c>
      <c r="B45" s="25" t="s">
        <v>88</v>
      </c>
      <c r="C45" s="25">
        <v>3</v>
      </c>
      <c r="D45" s="25" t="s">
        <v>9</v>
      </c>
      <c r="E45" s="26">
        <v>35</v>
      </c>
      <c r="F45" s="26">
        <v>105</v>
      </c>
      <c r="G45" s="23"/>
      <c r="H45" s="23"/>
    </row>
    <row r="46" spans="1:8" ht="12.75">
      <c r="A46" s="25">
        <v>38</v>
      </c>
      <c r="B46" s="25" t="s">
        <v>89</v>
      </c>
      <c r="C46" s="25">
        <v>1</v>
      </c>
      <c r="D46" s="25" t="s">
        <v>9</v>
      </c>
      <c r="E46" s="26">
        <v>195</v>
      </c>
      <c r="F46" s="26">
        <v>195</v>
      </c>
      <c r="G46" s="23"/>
      <c r="H46" s="23"/>
    </row>
    <row r="47" spans="1:8" ht="12.75">
      <c r="A47" s="25">
        <v>39</v>
      </c>
      <c r="B47" s="25" t="s">
        <v>46</v>
      </c>
      <c r="C47" s="25">
        <v>1</v>
      </c>
      <c r="D47" s="25" t="s">
        <v>9</v>
      </c>
      <c r="E47" s="26">
        <v>30</v>
      </c>
      <c r="F47" s="26">
        <v>30</v>
      </c>
      <c r="G47" s="23"/>
      <c r="H47" s="23"/>
    </row>
    <row r="48" spans="1:8" ht="12.75">
      <c r="A48" s="25">
        <v>40</v>
      </c>
      <c r="B48" s="25" t="s">
        <v>48</v>
      </c>
      <c r="C48" s="25">
        <v>1</v>
      </c>
      <c r="D48" s="25" t="s">
        <v>9</v>
      </c>
      <c r="E48" s="26">
        <v>2.14</v>
      </c>
      <c r="F48" s="26">
        <v>2.14</v>
      </c>
      <c r="G48" s="23"/>
      <c r="H48" s="23"/>
    </row>
    <row r="49" spans="1:8" ht="12.75">
      <c r="A49" s="25">
        <v>41</v>
      </c>
      <c r="B49" s="25" t="s">
        <v>49</v>
      </c>
      <c r="C49" s="25">
        <v>1</v>
      </c>
      <c r="D49" s="25" t="s">
        <v>9</v>
      </c>
      <c r="E49" s="26">
        <v>7.1</v>
      </c>
      <c r="F49" s="26">
        <v>7.1</v>
      </c>
      <c r="G49" s="23"/>
      <c r="H49" s="23"/>
    </row>
    <row r="50" spans="1:8" ht="12.75">
      <c r="A50" s="25">
        <v>42</v>
      </c>
      <c r="B50" s="25" t="s">
        <v>50</v>
      </c>
      <c r="C50" s="25">
        <v>1</v>
      </c>
      <c r="D50" s="25" t="s">
        <v>9</v>
      </c>
      <c r="E50" s="26">
        <v>2.29</v>
      </c>
      <c r="F50" s="26">
        <v>2.29</v>
      </c>
      <c r="G50" s="23"/>
      <c r="H50" s="23"/>
    </row>
    <row r="51" spans="1:8" ht="12.75">
      <c r="A51" s="25">
        <v>43</v>
      </c>
      <c r="B51" s="25" t="s">
        <v>51</v>
      </c>
      <c r="C51" s="25">
        <v>1</v>
      </c>
      <c r="D51" s="25" t="s">
        <v>9</v>
      </c>
      <c r="E51" s="26">
        <v>2.28</v>
      </c>
      <c r="F51" s="26">
        <v>2.28</v>
      </c>
      <c r="G51" s="23"/>
      <c r="H51" s="23"/>
    </row>
    <row r="52" spans="1:8" ht="12.75">
      <c r="A52" s="25">
        <v>44</v>
      </c>
      <c r="B52" s="25" t="s">
        <v>90</v>
      </c>
      <c r="C52" s="25">
        <v>1</v>
      </c>
      <c r="D52" s="25" t="s">
        <v>9</v>
      </c>
      <c r="E52" s="26">
        <v>32</v>
      </c>
      <c r="F52" s="26">
        <v>32</v>
      </c>
      <c r="G52" s="23"/>
      <c r="H52" s="23"/>
    </row>
    <row r="53" spans="1:8" ht="12.75">
      <c r="A53" s="25">
        <v>45</v>
      </c>
      <c r="B53" s="25" t="s">
        <v>53</v>
      </c>
      <c r="C53" s="25">
        <v>2</v>
      </c>
      <c r="D53" s="25" t="s">
        <v>9</v>
      </c>
      <c r="E53" s="26">
        <v>11.4</v>
      </c>
      <c r="F53" s="26">
        <v>22.8</v>
      </c>
      <c r="G53" s="23"/>
      <c r="H53" s="23"/>
    </row>
    <row r="54" spans="1:8" ht="12.75">
      <c r="A54" s="25">
        <v>46</v>
      </c>
      <c r="B54" s="25" t="s">
        <v>91</v>
      </c>
      <c r="C54" s="25">
        <v>0.05</v>
      </c>
      <c r="D54" s="25" t="s">
        <v>216</v>
      </c>
      <c r="E54" s="26">
        <v>2.98</v>
      </c>
      <c r="F54" s="26">
        <v>0.15</v>
      </c>
      <c r="G54" s="23"/>
      <c r="H54" s="23"/>
    </row>
    <row r="55" spans="1:8" ht="12.75">
      <c r="A55" s="25">
        <v>47</v>
      </c>
      <c r="B55" s="25" t="s">
        <v>92</v>
      </c>
      <c r="C55" s="25">
        <v>2</v>
      </c>
      <c r="D55" s="25" t="s">
        <v>93</v>
      </c>
      <c r="E55" s="26">
        <v>45.91</v>
      </c>
      <c r="F55" s="26">
        <v>71.92</v>
      </c>
      <c r="G55" s="23"/>
      <c r="H55" s="23"/>
    </row>
    <row r="56" spans="1:8" ht="12.75">
      <c r="A56" s="25">
        <v>48</v>
      </c>
      <c r="B56" s="25" t="s">
        <v>94</v>
      </c>
      <c r="C56" s="25">
        <v>1</v>
      </c>
      <c r="D56" s="25" t="s">
        <v>64</v>
      </c>
      <c r="E56" s="26">
        <v>360</v>
      </c>
      <c r="F56" s="26">
        <v>360</v>
      </c>
      <c r="G56" s="23"/>
      <c r="H56" s="23"/>
    </row>
    <row r="57" spans="1:8" ht="12.75">
      <c r="A57" s="25"/>
      <c r="B57" s="27" t="s">
        <v>214</v>
      </c>
      <c r="C57" s="25"/>
      <c r="D57" s="25"/>
      <c r="E57" s="26"/>
      <c r="F57" s="26">
        <f>SUM(F9+F10+F11+F12+F13+F14+F15+F16+F17+F18+F19+F20+F21+F22+F23+F24+F25+F26+F27+F28+F29+F30+F31+F32+F33+F34+F35+F36+F37+F38+F39+F40+F41+F42+F43+F44+F45+F46+F47+F48+F49+F50+F51+F52+F53+F54+F55+F56)</f>
        <v>4423.34</v>
      </c>
      <c r="G57" s="23"/>
      <c r="H57" s="23"/>
    </row>
    <row r="58" spans="1:8" ht="12.75">
      <c r="A58" s="23"/>
      <c r="B58" s="27" t="s">
        <v>240</v>
      </c>
      <c r="C58" s="25"/>
      <c r="D58" s="25"/>
      <c r="E58" s="25"/>
      <c r="F58" s="32">
        <v>161.2</v>
      </c>
      <c r="G58" s="23"/>
      <c r="H58" s="23"/>
    </row>
    <row r="59" spans="1:8" ht="14.25">
      <c r="A59" s="23"/>
      <c r="B59" s="7" t="s">
        <v>241</v>
      </c>
      <c r="C59" s="25"/>
      <c r="D59" s="25"/>
      <c r="E59" s="25"/>
      <c r="F59" s="32">
        <v>1833.81</v>
      </c>
      <c r="G59" s="23"/>
      <c r="H59" s="23"/>
    </row>
    <row r="60" spans="1:8" ht="15.75">
      <c r="A60" s="23"/>
      <c r="B60" s="7" t="s">
        <v>214</v>
      </c>
      <c r="C60" s="25"/>
      <c r="D60" s="25"/>
      <c r="E60" s="25"/>
      <c r="F60" s="38">
        <f>SUM(F57+F58+F59)</f>
        <v>6418.35</v>
      </c>
      <c r="G60" s="23"/>
      <c r="H60" s="23"/>
    </row>
    <row r="61" spans="1:8" ht="12.75">
      <c r="A61" s="23"/>
      <c r="B61" s="23"/>
      <c r="C61" s="23"/>
      <c r="D61" s="23"/>
      <c r="E61" s="23"/>
      <c r="F61" s="23"/>
      <c r="G61" s="23"/>
      <c r="H61" s="23"/>
    </row>
    <row r="62" spans="1:8" ht="12.75">
      <c r="A62" s="23"/>
      <c r="B62" s="23"/>
      <c r="C62" s="23"/>
      <c r="D62" s="23"/>
      <c r="E62" s="23"/>
      <c r="F62" s="23"/>
      <c r="G62" s="23"/>
      <c r="H62" s="23"/>
    </row>
    <row r="63" spans="1:8" ht="12.75">
      <c r="A63" s="23"/>
      <c r="B63" s="23"/>
      <c r="C63" s="23"/>
      <c r="D63" s="23"/>
      <c r="E63" s="23"/>
      <c r="F63" s="23"/>
      <c r="G63" s="23"/>
      <c r="H63" s="23"/>
    </row>
    <row r="64" spans="1:8" ht="12.75">
      <c r="A64" s="23"/>
      <c r="B64" s="23"/>
      <c r="C64" s="23"/>
      <c r="D64" s="23"/>
      <c r="E64" s="23"/>
      <c r="F64" s="23"/>
      <c r="G64" s="23"/>
      <c r="H64" s="23"/>
    </row>
    <row r="65" spans="1:8" ht="12.75">
      <c r="A65" s="23"/>
      <c r="B65" s="23"/>
      <c r="C65" s="23"/>
      <c r="D65" s="23"/>
      <c r="E65" s="23"/>
      <c r="F65" s="23"/>
      <c r="G65" s="23"/>
      <c r="H65" s="23"/>
    </row>
  </sheetData>
  <mergeCells count="5">
    <mergeCell ref="A1:B2"/>
    <mergeCell ref="A3:B3"/>
    <mergeCell ref="A5:B5"/>
    <mergeCell ref="A6:B6"/>
    <mergeCell ref="B4:H4"/>
  </mergeCells>
  <printOptions/>
  <pageMargins left="0.65" right="0.75" top="0.25" bottom="0.21" header="0.25" footer="0.23"/>
  <pageSetup horizontalDpi="200" verticalDpi="2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35">
      <selection activeCell="B44" sqref="B44"/>
    </sheetView>
  </sheetViews>
  <sheetFormatPr defaultColWidth="9.140625" defaultRowHeight="12.75"/>
  <cols>
    <col min="1" max="1" width="6.140625" style="0" customWidth="1"/>
    <col min="2" max="2" width="33.8515625" style="0" customWidth="1"/>
    <col min="3" max="3" width="10.00390625" style="0" customWidth="1"/>
    <col min="4" max="4" width="6.8515625" style="0" customWidth="1"/>
    <col min="5" max="5" width="14.421875" style="0" customWidth="1"/>
    <col min="6" max="6" width="17.28125" style="0" customWidth="1"/>
  </cols>
  <sheetData>
    <row r="1" spans="1:8" ht="12.75">
      <c r="A1" s="45" t="s">
        <v>0</v>
      </c>
      <c r="B1" s="45"/>
      <c r="C1" s="23"/>
      <c r="D1" s="23"/>
      <c r="E1" s="23"/>
      <c r="F1" s="23"/>
      <c r="G1" s="23"/>
      <c r="H1" s="23"/>
    </row>
    <row r="2" spans="1:8" ht="12.75">
      <c r="A2" s="45"/>
      <c r="B2" s="45"/>
      <c r="C2" s="22"/>
      <c r="D2" s="23"/>
      <c r="E2" s="23"/>
      <c r="F2" s="23"/>
      <c r="G2" s="22"/>
      <c r="H2" s="23"/>
    </row>
    <row r="3" spans="1:8" ht="12.75">
      <c r="A3" s="45" t="s">
        <v>183</v>
      </c>
      <c r="B3" s="45"/>
      <c r="C3" s="23"/>
      <c r="D3" s="23"/>
      <c r="E3" s="23"/>
      <c r="F3" s="23"/>
      <c r="G3" s="23"/>
      <c r="H3" s="23"/>
    </row>
    <row r="4" spans="1:8" ht="12.75">
      <c r="A4" s="22"/>
      <c r="B4" s="46"/>
      <c r="C4" s="46"/>
      <c r="D4" s="46"/>
      <c r="E4" s="46"/>
      <c r="F4" s="46"/>
      <c r="G4" s="46"/>
      <c r="H4" s="46"/>
    </row>
    <row r="5" spans="1:8" ht="12.75">
      <c r="A5" s="46" t="s">
        <v>224</v>
      </c>
      <c r="B5" s="46"/>
      <c r="C5" s="23"/>
      <c r="D5" s="23"/>
      <c r="E5" s="23"/>
      <c r="F5" s="23"/>
      <c r="G5" s="23"/>
      <c r="H5" s="23"/>
    </row>
    <row r="6" spans="1:8" ht="12.75">
      <c r="A6" s="46" t="s">
        <v>114</v>
      </c>
      <c r="B6" s="46"/>
      <c r="C6" s="46"/>
      <c r="D6" s="23"/>
      <c r="E6" s="23"/>
      <c r="F6" s="23"/>
      <c r="G6" s="23"/>
      <c r="H6" s="23"/>
    </row>
    <row r="7" spans="1:8" ht="12.75">
      <c r="A7" s="24"/>
      <c r="B7" s="24"/>
      <c r="C7" s="23"/>
      <c r="D7" s="23"/>
      <c r="E7" s="23"/>
      <c r="F7" s="23"/>
      <c r="G7" s="23"/>
      <c r="H7" s="23"/>
    </row>
    <row r="8" spans="1:8" ht="12.75">
      <c r="A8" s="25" t="s">
        <v>2</v>
      </c>
      <c r="B8" s="25" t="s">
        <v>3</v>
      </c>
      <c r="C8" s="25" t="s">
        <v>4</v>
      </c>
      <c r="D8" s="25" t="s">
        <v>5</v>
      </c>
      <c r="E8" s="25" t="s">
        <v>219</v>
      </c>
      <c r="F8" s="25" t="s">
        <v>220</v>
      </c>
      <c r="G8" s="23"/>
      <c r="H8" s="23"/>
    </row>
    <row r="9" spans="1:8" ht="12.75">
      <c r="A9" s="25">
        <v>1</v>
      </c>
      <c r="B9" s="25" t="s">
        <v>6</v>
      </c>
      <c r="C9" s="25">
        <v>1</v>
      </c>
      <c r="D9" s="25" t="s">
        <v>7</v>
      </c>
      <c r="E9" s="26">
        <v>74.97</v>
      </c>
      <c r="F9" s="26">
        <v>74.97</v>
      </c>
      <c r="G9" s="23"/>
      <c r="H9" s="23"/>
    </row>
    <row r="10" spans="1:8" ht="12.75">
      <c r="A10" s="25">
        <v>2</v>
      </c>
      <c r="B10" s="25" t="s">
        <v>8</v>
      </c>
      <c r="C10" s="25">
        <v>4</v>
      </c>
      <c r="D10" s="25" t="s">
        <v>9</v>
      </c>
      <c r="E10" s="26">
        <v>11.42</v>
      </c>
      <c r="F10" s="26">
        <v>45.68</v>
      </c>
      <c r="G10" s="23"/>
      <c r="H10" s="23"/>
    </row>
    <row r="11" spans="1:8" ht="12.75">
      <c r="A11" s="25">
        <v>3</v>
      </c>
      <c r="B11" s="25" t="s">
        <v>10</v>
      </c>
      <c r="C11" s="25">
        <v>8</v>
      </c>
      <c r="D11" s="25" t="s">
        <v>11</v>
      </c>
      <c r="E11" s="26">
        <v>0.13</v>
      </c>
      <c r="F11" s="26">
        <v>1.04</v>
      </c>
      <c r="G11" s="23"/>
      <c r="H11" s="23"/>
    </row>
    <row r="12" spans="1:8" ht="12.75">
      <c r="A12" s="25">
        <v>4</v>
      </c>
      <c r="B12" s="25" t="s">
        <v>12</v>
      </c>
      <c r="C12" s="25">
        <v>8</v>
      </c>
      <c r="D12" s="25" t="s">
        <v>9</v>
      </c>
      <c r="E12" s="26">
        <v>0.29</v>
      </c>
      <c r="F12" s="26">
        <v>2.32</v>
      </c>
      <c r="G12" s="23"/>
      <c r="H12" s="23"/>
    </row>
    <row r="13" spans="1:8" ht="12.75">
      <c r="A13" s="25">
        <v>5</v>
      </c>
      <c r="B13" s="25" t="s">
        <v>13</v>
      </c>
      <c r="C13" s="25">
        <v>8</v>
      </c>
      <c r="D13" s="25" t="s">
        <v>9</v>
      </c>
      <c r="E13" s="26">
        <v>0.14</v>
      </c>
      <c r="F13" s="26">
        <v>1.12</v>
      </c>
      <c r="G13" s="23"/>
      <c r="H13" s="23"/>
    </row>
    <row r="14" spans="1:8" ht="12.75">
      <c r="A14" s="25">
        <v>6</v>
      </c>
      <c r="B14" s="25" t="s">
        <v>14</v>
      </c>
      <c r="C14" s="25">
        <v>12</v>
      </c>
      <c r="D14" s="25" t="s">
        <v>9</v>
      </c>
      <c r="E14" s="26">
        <v>0.6</v>
      </c>
      <c r="F14" s="26">
        <v>7.2</v>
      </c>
      <c r="G14" s="23"/>
      <c r="H14" s="23"/>
    </row>
    <row r="15" spans="1:8" ht="12.75">
      <c r="A15" s="25">
        <v>7</v>
      </c>
      <c r="B15" s="25" t="s">
        <v>15</v>
      </c>
      <c r="C15" s="25">
        <v>15</v>
      </c>
      <c r="D15" s="25" t="s">
        <v>16</v>
      </c>
      <c r="E15" s="26">
        <v>0.35</v>
      </c>
      <c r="F15" s="26">
        <v>5.25</v>
      </c>
      <c r="G15" s="23"/>
      <c r="H15" s="23"/>
    </row>
    <row r="16" spans="1:8" ht="12.75">
      <c r="A16" s="25">
        <v>8</v>
      </c>
      <c r="B16" s="25" t="s">
        <v>83</v>
      </c>
      <c r="C16" s="25">
        <v>4</v>
      </c>
      <c r="D16" s="25" t="s">
        <v>9</v>
      </c>
      <c r="E16" s="26">
        <v>0.56</v>
      </c>
      <c r="F16" s="26">
        <v>2.24</v>
      </c>
      <c r="G16" s="23"/>
      <c r="H16" s="23"/>
    </row>
    <row r="17" spans="1:8" ht="12.75">
      <c r="A17" s="25">
        <v>9</v>
      </c>
      <c r="B17" s="25" t="s">
        <v>17</v>
      </c>
      <c r="C17" s="25">
        <v>2</v>
      </c>
      <c r="D17" s="25" t="s">
        <v>9</v>
      </c>
      <c r="E17" s="26">
        <v>1.12</v>
      </c>
      <c r="F17" s="26">
        <v>2.24</v>
      </c>
      <c r="G17" s="23"/>
      <c r="H17" s="23"/>
    </row>
    <row r="18" spans="1:8" ht="12.75">
      <c r="A18" s="25">
        <v>10</v>
      </c>
      <c r="B18" s="25" t="s">
        <v>189</v>
      </c>
      <c r="C18" s="25">
        <v>2</v>
      </c>
      <c r="D18" s="25" t="s">
        <v>9</v>
      </c>
      <c r="E18" s="26">
        <v>100</v>
      </c>
      <c r="F18" s="26">
        <v>200</v>
      </c>
      <c r="G18" s="23"/>
      <c r="H18" s="23"/>
    </row>
    <row r="19" spans="1:8" ht="12.75">
      <c r="A19" s="25">
        <v>11</v>
      </c>
      <c r="B19" s="25" t="s">
        <v>192</v>
      </c>
      <c r="C19" s="25">
        <v>2</v>
      </c>
      <c r="D19" s="25" t="s">
        <v>9</v>
      </c>
      <c r="E19" s="26">
        <v>59.13</v>
      </c>
      <c r="F19" s="26">
        <v>118.26</v>
      </c>
      <c r="G19" s="23"/>
      <c r="H19" s="23"/>
    </row>
    <row r="20" spans="1:8" ht="12.75">
      <c r="A20" s="25">
        <v>12</v>
      </c>
      <c r="B20" s="25" t="s">
        <v>84</v>
      </c>
      <c r="C20" s="25">
        <v>1</v>
      </c>
      <c r="D20" s="25" t="s">
        <v>64</v>
      </c>
      <c r="E20" s="26">
        <v>130</v>
      </c>
      <c r="F20" s="26">
        <v>130</v>
      </c>
      <c r="G20" s="23"/>
      <c r="H20" s="23"/>
    </row>
    <row r="21" spans="1:8" ht="12.75">
      <c r="A21" s="25">
        <v>13</v>
      </c>
      <c r="B21" s="25" t="s">
        <v>68</v>
      </c>
      <c r="C21" s="25">
        <v>0.2</v>
      </c>
      <c r="D21" s="25" t="s">
        <v>216</v>
      </c>
      <c r="E21" s="26">
        <v>45.82</v>
      </c>
      <c r="F21" s="26">
        <v>9.16</v>
      </c>
      <c r="G21" s="23"/>
      <c r="H21" s="23"/>
    </row>
    <row r="22" spans="1:8" ht="12.75">
      <c r="A22" s="25">
        <v>14</v>
      </c>
      <c r="B22" s="25" t="s">
        <v>22</v>
      </c>
      <c r="C22" s="25">
        <v>0.2</v>
      </c>
      <c r="D22" s="25" t="s">
        <v>216</v>
      </c>
      <c r="E22" s="26">
        <v>45.82</v>
      </c>
      <c r="F22" s="26">
        <v>9.16</v>
      </c>
      <c r="G22" s="23"/>
      <c r="H22" s="23"/>
    </row>
    <row r="23" spans="1:8" ht="12.75">
      <c r="A23" s="25">
        <v>15</v>
      </c>
      <c r="B23" s="25" t="s">
        <v>23</v>
      </c>
      <c r="C23" s="25">
        <v>0.2</v>
      </c>
      <c r="D23" s="25" t="s">
        <v>216</v>
      </c>
      <c r="E23" s="26">
        <v>199.32</v>
      </c>
      <c r="F23" s="26">
        <v>39.86</v>
      </c>
      <c r="G23" s="23"/>
      <c r="H23" s="23"/>
    </row>
    <row r="24" spans="1:8" ht="12.75">
      <c r="A24" s="25">
        <v>16</v>
      </c>
      <c r="B24" s="25" t="s">
        <v>24</v>
      </c>
      <c r="C24" s="25">
        <v>0.15</v>
      </c>
      <c r="D24" s="25" t="s">
        <v>216</v>
      </c>
      <c r="E24" s="26">
        <v>1.61</v>
      </c>
      <c r="F24" s="26">
        <v>0.24</v>
      </c>
      <c r="G24" s="23"/>
      <c r="H24" s="23"/>
    </row>
    <row r="25" spans="1:8" ht="12.75">
      <c r="A25" s="25">
        <v>17</v>
      </c>
      <c r="B25" s="25" t="s">
        <v>25</v>
      </c>
      <c r="C25" s="25">
        <v>0.15</v>
      </c>
      <c r="D25" s="25" t="s">
        <v>216</v>
      </c>
      <c r="E25" s="26">
        <v>40.03</v>
      </c>
      <c r="F25" s="26">
        <v>6</v>
      </c>
      <c r="G25" s="23"/>
      <c r="H25" s="23"/>
    </row>
    <row r="26" spans="1:8" ht="12.75">
      <c r="A26" s="25">
        <v>18</v>
      </c>
      <c r="B26" s="25" t="s">
        <v>26</v>
      </c>
      <c r="C26" s="25">
        <v>0.2</v>
      </c>
      <c r="D26" s="25" t="s">
        <v>216</v>
      </c>
      <c r="E26" s="26">
        <v>622.4</v>
      </c>
      <c r="F26" s="26">
        <v>124.48</v>
      </c>
      <c r="G26" s="23"/>
      <c r="H26" s="23"/>
    </row>
    <row r="27" spans="1:8" ht="12.75">
      <c r="A27" s="25">
        <v>19</v>
      </c>
      <c r="B27" s="25" t="s">
        <v>27</v>
      </c>
      <c r="C27" s="25">
        <v>0.2</v>
      </c>
      <c r="D27" s="25" t="s">
        <v>216</v>
      </c>
      <c r="E27" s="26">
        <v>110</v>
      </c>
      <c r="F27" s="26">
        <v>22</v>
      </c>
      <c r="G27" s="23"/>
      <c r="H27" s="23"/>
    </row>
    <row r="28" spans="1:8" ht="12.75">
      <c r="A28" s="25">
        <v>20</v>
      </c>
      <c r="B28" s="25" t="s">
        <v>28</v>
      </c>
      <c r="C28" s="25">
        <v>20</v>
      </c>
      <c r="D28" s="25" t="s">
        <v>11</v>
      </c>
      <c r="E28" s="26">
        <v>0.57</v>
      </c>
      <c r="F28" s="26">
        <v>11.4</v>
      </c>
      <c r="G28" s="23"/>
      <c r="H28" s="23"/>
    </row>
    <row r="29" spans="1:8" ht="12.75">
      <c r="A29" s="25">
        <v>21</v>
      </c>
      <c r="B29" s="25" t="s">
        <v>29</v>
      </c>
      <c r="C29" s="25">
        <v>2</v>
      </c>
      <c r="D29" s="25" t="s">
        <v>11</v>
      </c>
      <c r="E29" s="26">
        <v>0.18</v>
      </c>
      <c r="F29" s="26">
        <v>0.36</v>
      </c>
      <c r="G29" s="23"/>
      <c r="H29" s="23"/>
    </row>
    <row r="30" spans="1:8" ht="12.75">
      <c r="A30" s="25">
        <v>22</v>
      </c>
      <c r="B30" s="25" t="s">
        <v>30</v>
      </c>
      <c r="C30" s="25">
        <v>1</v>
      </c>
      <c r="D30" s="25" t="s">
        <v>9</v>
      </c>
      <c r="E30" s="26">
        <v>0.5</v>
      </c>
      <c r="F30" s="26">
        <v>0.5</v>
      </c>
      <c r="G30" s="23"/>
      <c r="H30" s="23"/>
    </row>
    <row r="31" spans="1:8" ht="12.75">
      <c r="A31" s="25">
        <v>23</v>
      </c>
      <c r="B31" s="25" t="s">
        <v>32</v>
      </c>
      <c r="C31" s="25">
        <v>2</v>
      </c>
      <c r="D31" s="25" t="s">
        <v>31</v>
      </c>
      <c r="E31" s="26">
        <v>6.66</v>
      </c>
      <c r="F31" s="26">
        <v>13.32</v>
      </c>
      <c r="G31" s="23"/>
      <c r="H31" s="23"/>
    </row>
    <row r="32" spans="1:8" ht="12.75">
      <c r="A32" s="25">
        <v>24</v>
      </c>
      <c r="B32" s="25" t="s">
        <v>69</v>
      </c>
      <c r="C32" s="25">
        <v>2</v>
      </c>
      <c r="D32" s="25" t="s">
        <v>31</v>
      </c>
      <c r="E32" s="26">
        <v>68.45</v>
      </c>
      <c r="F32" s="26">
        <v>136.9</v>
      </c>
      <c r="G32" s="23"/>
      <c r="H32" s="23"/>
    </row>
    <row r="33" spans="1:8" ht="12.75">
      <c r="A33" s="25">
        <v>25</v>
      </c>
      <c r="B33" s="25" t="s">
        <v>96</v>
      </c>
      <c r="C33" s="25">
        <v>20</v>
      </c>
      <c r="D33" s="25" t="s">
        <v>16</v>
      </c>
      <c r="E33" s="26">
        <v>7.79</v>
      </c>
      <c r="F33" s="26">
        <v>7.79</v>
      </c>
      <c r="G33" s="23"/>
      <c r="H33" s="23"/>
    </row>
    <row r="34" spans="1:8" ht="12.75">
      <c r="A34" s="25">
        <v>26</v>
      </c>
      <c r="B34" s="25" t="s">
        <v>34</v>
      </c>
      <c r="C34" s="25">
        <v>2</v>
      </c>
      <c r="D34" s="25" t="s">
        <v>9</v>
      </c>
      <c r="E34" s="26">
        <v>2.24</v>
      </c>
      <c r="F34" s="26">
        <v>4.48</v>
      </c>
      <c r="G34" s="23"/>
      <c r="H34" s="23"/>
    </row>
    <row r="35" spans="1:8" ht="12.75">
      <c r="A35" s="25">
        <v>27</v>
      </c>
      <c r="B35" s="25" t="s">
        <v>35</v>
      </c>
      <c r="C35" s="25">
        <v>2</v>
      </c>
      <c r="D35" s="25" t="s">
        <v>9</v>
      </c>
      <c r="E35" s="26">
        <v>0.64</v>
      </c>
      <c r="F35" s="26">
        <v>1.28</v>
      </c>
      <c r="G35" s="23"/>
      <c r="H35" s="23"/>
    </row>
    <row r="36" spans="1:8" ht="12.75">
      <c r="A36" s="25">
        <v>28</v>
      </c>
      <c r="B36" s="25" t="s">
        <v>37</v>
      </c>
      <c r="C36" s="25">
        <v>1</v>
      </c>
      <c r="D36" s="25" t="s">
        <v>9</v>
      </c>
      <c r="E36" s="26">
        <v>7.64</v>
      </c>
      <c r="F36" s="26">
        <v>7.64</v>
      </c>
      <c r="G36" s="23"/>
      <c r="H36" s="23"/>
    </row>
    <row r="37" spans="1:8" ht="12.75">
      <c r="A37" s="25">
        <v>29</v>
      </c>
      <c r="B37" s="25" t="s">
        <v>38</v>
      </c>
      <c r="C37" s="25">
        <v>1</v>
      </c>
      <c r="D37" s="25" t="s">
        <v>39</v>
      </c>
      <c r="E37" s="26">
        <v>6.91</v>
      </c>
      <c r="F37" s="26">
        <v>6.91</v>
      </c>
      <c r="G37" s="23"/>
      <c r="H37" s="23"/>
    </row>
    <row r="38" spans="1:8" ht="12.75">
      <c r="A38" s="25">
        <v>30</v>
      </c>
      <c r="B38" s="25" t="s">
        <v>86</v>
      </c>
      <c r="C38" s="25">
        <v>4</v>
      </c>
      <c r="D38" s="25" t="s">
        <v>9</v>
      </c>
      <c r="E38" s="26">
        <v>0.3</v>
      </c>
      <c r="F38" s="26">
        <v>1.2</v>
      </c>
      <c r="G38" s="23"/>
      <c r="H38" s="23"/>
    </row>
    <row r="39" spans="1:8" ht="12.75">
      <c r="A39" s="25">
        <v>31</v>
      </c>
      <c r="B39" s="25" t="s">
        <v>41</v>
      </c>
      <c r="C39" s="25">
        <v>2</v>
      </c>
      <c r="D39" s="25" t="s">
        <v>9</v>
      </c>
      <c r="E39" s="26">
        <v>0.23</v>
      </c>
      <c r="F39" s="26">
        <v>0.46</v>
      </c>
      <c r="G39" s="23"/>
      <c r="H39" s="23"/>
    </row>
    <row r="40" spans="1:8" ht="12.75">
      <c r="A40" s="25">
        <v>32</v>
      </c>
      <c r="B40" s="25" t="s">
        <v>42</v>
      </c>
      <c r="C40" s="25">
        <v>2</v>
      </c>
      <c r="D40" s="25" t="s">
        <v>9</v>
      </c>
      <c r="E40" s="26">
        <v>0.4</v>
      </c>
      <c r="F40" s="26">
        <v>0.8</v>
      </c>
      <c r="G40" s="23"/>
      <c r="H40" s="23"/>
    </row>
    <row r="41" spans="1:8" ht="12.75">
      <c r="A41" s="25">
        <v>33</v>
      </c>
      <c r="B41" s="25" t="s">
        <v>43</v>
      </c>
      <c r="C41" s="25">
        <v>4</v>
      </c>
      <c r="D41" s="25" t="s">
        <v>44</v>
      </c>
      <c r="E41" s="26">
        <v>1.95</v>
      </c>
      <c r="F41" s="26">
        <v>7.8</v>
      </c>
      <c r="G41" s="23"/>
      <c r="H41" s="23"/>
    </row>
    <row r="42" spans="1:8" ht="12.75">
      <c r="A42" s="25">
        <v>34</v>
      </c>
      <c r="B42" s="25" t="s">
        <v>97</v>
      </c>
      <c r="C42" s="25">
        <v>30</v>
      </c>
      <c r="D42" s="25" t="s">
        <v>98</v>
      </c>
      <c r="E42" s="26">
        <v>65.01</v>
      </c>
      <c r="F42" s="26">
        <v>19.53</v>
      </c>
      <c r="G42" s="23"/>
      <c r="H42" s="23"/>
    </row>
    <row r="43" spans="1:8" ht="12.75">
      <c r="A43" s="25">
        <v>35</v>
      </c>
      <c r="B43" s="25" t="s">
        <v>115</v>
      </c>
      <c r="C43" s="25">
        <v>1</v>
      </c>
      <c r="D43" s="25" t="s">
        <v>64</v>
      </c>
      <c r="E43" s="26">
        <v>4342</v>
      </c>
      <c r="F43" s="26">
        <v>4342</v>
      </c>
      <c r="G43" s="23"/>
      <c r="H43" s="23"/>
    </row>
    <row r="44" spans="1:8" ht="12.75">
      <c r="A44" s="25">
        <v>36</v>
      </c>
      <c r="B44" s="25" t="s">
        <v>88</v>
      </c>
      <c r="C44" s="25">
        <v>3</v>
      </c>
      <c r="D44" s="25" t="s">
        <v>9</v>
      </c>
      <c r="E44" s="26">
        <v>35</v>
      </c>
      <c r="F44" s="26">
        <v>105</v>
      </c>
      <c r="G44" s="23"/>
      <c r="H44" s="23"/>
    </row>
    <row r="45" spans="1:8" ht="12.75">
      <c r="A45" s="25">
        <v>37</v>
      </c>
      <c r="B45" s="25" t="s">
        <v>89</v>
      </c>
      <c r="C45" s="25">
        <v>1</v>
      </c>
      <c r="D45" s="25" t="s">
        <v>9</v>
      </c>
      <c r="E45" s="26">
        <v>195</v>
      </c>
      <c r="F45" s="26">
        <v>195</v>
      </c>
      <c r="G45" s="23"/>
      <c r="H45" s="23"/>
    </row>
    <row r="46" spans="1:8" ht="12.75">
      <c r="A46" s="25">
        <v>38</v>
      </c>
      <c r="B46" s="25" t="s">
        <v>46</v>
      </c>
      <c r="C46" s="25">
        <v>1</v>
      </c>
      <c r="D46" s="25" t="s">
        <v>9</v>
      </c>
      <c r="E46" s="26">
        <v>30</v>
      </c>
      <c r="F46" s="26">
        <v>30</v>
      </c>
      <c r="G46" s="23"/>
      <c r="H46" s="23"/>
    </row>
    <row r="47" spans="1:8" ht="12.75">
      <c r="A47" s="25">
        <v>39</v>
      </c>
      <c r="B47" s="25" t="s">
        <v>48</v>
      </c>
      <c r="C47" s="25">
        <v>1</v>
      </c>
      <c r="D47" s="25" t="s">
        <v>9</v>
      </c>
      <c r="E47" s="26">
        <v>2.14</v>
      </c>
      <c r="F47" s="26">
        <v>2.14</v>
      </c>
      <c r="G47" s="23"/>
      <c r="H47" s="23"/>
    </row>
    <row r="48" spans="1:8" ht="12.75">
      <c r="A48" s="25">
        <v>40</v>
      </c>
      <c r="B48" s="25" t="s">
        <v>49</v>
      </c>
      <c r="C48" s="25">
        <v>1</v>
      </c>
      <c r="D48" s="25" t="s">
        <v>9</v>
      </c>
      <c r="E48" s="26">
        <v>7.1</v>
      </c>
      <c r="F48" s="26">
        <v>7.1</v>
      </c>
      <c r="G48" s="23"/>
      <c r="H48" s="23"/>
    </row>
    <row r="49" spans="1:8" ht="12.75">
      <c r="A49" s="25">
        <v>41</v>
      </c>
      <c r="B49" s="25" t="s">
        <v>50</v>
      </c>
      <c r="C49" s="25">
        <v>1</v>
      </c>
      <c r="D49" s="25" t="s">
        <v>9</v>
      </c>
      <c r="E49" s="26">
        <v>2.29</v>
      </c>
      <c r="F49" s="26">
        <v>2.29</v>
      </c>
      <c r="G49" s="23"/>
      <c r="H49" s="23"/>
    </row>
    <row r="50" spans="1:8" ht="12.75">
      <c r="A50" s="25">
        <v>42</v>
      </c>
      <c r="B50" s="25" t="s">
        <v>51</v>
      </c>
      <c r="C50" s="25">
        <v>1</v>
      </c>
      <c r="D50" s="25" t="s">
        <v>9</v>
      </c>
      <c r="E50" s="26">
        <v>2.28</v>
      </c>
      <c r="F50" s="26">
        <v>2.28</v>
      </c>
      <c r="G50" s="23"/>
      <c r="H50" s="23"/>
    </row>
    <row r="51" spans="1:8" ht="12.75">
      <c r="A51" s="25">
        <v>43</v>
      </c>
      <c r="B51" s="25" t="s">
        <v>90</v>
      </c>
      <c r="C51" s="25">
        <v>1</v>
      </c>
      <c r="D51" s="25" t="s">
        <v>9</v>
      </c>
      <c r="E51" s="26">
        <v>32</v>
      </c>
      <c r="F51" s="26">
        <v>32</v>
      </c>
      <c r="G51" s="23"/>
      <c r="H51" s="23"/>
    </row>
    <row r="52" spans="1:8" ht="12.75">
      <c r="A52" s="25">
        <v>44</v>
      </c>
      <c r="B52" s="25" t="s">
        <v>53</v>
      </c>
      <c r="C52" s="25">
        <v>6</v>
      </c>
      <c r="D52" s="25" t="s">
        <v>9</v>
      </c>
      <c r="E52" s="26">
        <v>11.4</v>
      </c>
      <c r="F52" s="26">
        <v>68.4</v>
      </c>
      <c r="G52" s="23"/>
      <c r="H52" s="23"/>
    </row>
    <row r="53" spans="1:8" ht="12.75">
      <c r="A53" s="25">
        <v>45</v>
      </c>
      <c r="B53" s="25" t="s">
        <v>217</v>
      </c>
      <c r="C53" s="25">
        <v>0.05</v>
      </c>
      <c r="D53" s="25" t="s">
        <v>216</v>
      </c>
      <c r="E53" s="26">
        <v>2.98</v>
      </c>
      <c r="F53" s="26">
        <v>0.15</v>
      </c>
      <c r="G53" s="23"/>
      <c r="H53" s="23"/>
    </row>
    <row r="54" spans="1:8" ht="12.75">
      <c r="A54" s="25"/>
      <c r="B54" s="27" t="s">
        <v>214</v>
      </c>
      <c r="C54" s="25"/>
      <c r="D54" s="25"/>
      <c r="E54" s="26"/>
      <c r="F54" s="26">
        <f>SUM(F9+F10+F11+F12+F13+F14+F15+F16+F17+F18+F19+F20+F21+F22+F23+F24+F25+F26+F27+F28+F29+F30+F31+F32+F33+F34+F35+F36+F37+F38+F39+F40+F41+F42+F43+F44+F45+F46+F47+F48+F49+F50+F51+F52+F53)</f>
        <v>5807.95</v>
      </c>
      <c r="G54" s="23"/>
      <c r="H54" s="23"/>
    </row>
    <row r="55" spans="1:8" ht="12.75">
      <c r="A55" s="23"/>
      <c r="B55" s="27" t="s">
        <v>240</v>
      </c>
      <c r="C55" s="25"/>
      <c r="D55" s="25"/>
      <c r="E55" s="25"/>
      <c r="F55" s="32">
        <v>161.2</v>
      </c>
      <c r="G55" s="23"/>
      <c r="H55" s="23"/>
    </row>
    <row r="56" spans="1:8" ht="14.25">
      <c r="A56" s="4"/>
      <c r="B56" s="7" t="s">
        <v>241</v>
      </c>
      <c r="C56" s="7"/>
      <c r="D56" s="7"/>
      <c r="E56" s="7"/>
      <c r="F56" s="7">
        <v>2387.66</v>
      </c>
      <c r="G56" s="4"/>
      <c r="H56" s="4"/>
    </row>
    <row r="57" spans="1:8" ht="15.75">
      <c r="A57" s="4"/>
      <c r="B57" s="7" t="s">
        <v>243</v>
      </c>
      <c r="C57" s="7"/>
      <c r="D57" s="7"/>
      <c r="E57" s="7"/>
      <c r="F57" s="38">
        <f>SUM(F54+F55+F56)</f>
        <v>8356.81</v>
      </c>
      <c r="G57" s="4"/>
      <c r="H57" s="4"/>
    </row>
  </sheetData>
  <mergeCells count="5">
    <mergeCell ref="A6:C6"/>
    <mergeCell ref="A1:B2"/>
    <mergeCell ref="A3:B3"/>
    <mergeCell ref="A5:B5"/>
    <mergeCell ref="B4:H4"/>
  </mergeCells>
  <printOptions/>
  <pageMargins left="0.3" right="0.75" top="0.2" bottom="0.33" header="0.22" footer="0.36"/>
  <pageSetup horizontalDpi="200" verticalDpi="2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40">
      <selection activeCell="B50" sqref="B50"/>
    </sheetView>
  </sheetViews>
  <sheetFormatPr defaultColWidth="9.140625" defaultRowHeight="12.75"/>
  <cols>
    <col min="1" max="1" width="6.421875" style="0" customWidth="1"/>
    <col min="2" max="2" width="34.421875" style="0" customWidth="1"/>
    <col min="3" max="3" width="8.7109375" style="0" customWidth="1"/>
    <col min="4" max="4" width="6.7109375" style="0" customWidth="1"/>
    <col min="5" max="5" width="14.140625" style="0" customWidth="1"/>
    <col min="6" max="6" width="17.00390625" style="0" customWidth="1"/>
  </cols>
  <sheetData>
    <row r="1" spans="1:8" ht="12.75">
      <c r="A1" s="45" t="s">
        <v>0</v>
      </c>
      <c r="B1" s="45"/>
      <c r="C1" s="23"/>
      <c r="D1" s="23"/>
      <c r="E1" s="23"/>
      <c r="F1" s="23"/>
      <c r="G1" s="23"/>
      <c r="H1" s="23"/>
    </row>
    <row r="2" spans="1:8" ht="12.75">
      <c r="A2" s="45"/>
      <c r="B2" s="45"/>
      <c r="C2" s="22"/>
      <c r="D2" s="23"/>
      <c r="E2" s="23"/>
      <c r="F2" s="23"/>
      <c r="G2" s="22"/>
      <c r="H2" s="23"/>
    </row>
    <row r="3" spans="1:8" ht="12.75">
      <c r="A3" s="45" t="s">
        <v>164</v>
      </c>
      <c r="B3" s="45"/>
      <c r="C3" s="23"/>
      <c r="D3" s="23"/>
      <c r="E3" s="23"/>
      <c r="F3" s="23"/>
      <c r="G3" s="23"/>
      <c r="H3" s="23"/>
    </row>
    <row r="4" spans="1:8" ht="12.75">
      <c r="A4" s="22"/>
      <c r="B4" s="46"/>
      <c r="C4" s="46"/>
      <c r="D4" s="46"/>
      <c r="E4" s="46"/>
      <c r="F4" s="46"/>
      <c r="G4" s="46"/>
      <c r="H4" s="46"/>
    </row>
    <row r="5" spans="1:8" ht="12.75">
      <c r="A5" s="46" t="s">
        <v>224</v>
      </c>
      <c r="B5" s="46"/>
      <c r="C5" s="23"/>
      <c r="D5" s="23"/>
      <c r="E5" s="23"/>
      <c r="F5" s="23"/>
      <c r="G5" s="23"/>
      <c r="H5" s="23"/>
    </row>
    <row r="6" spans="1:8" ht="12.75">
      <c r="A6" s="47" t="s">
        <v>186</v>
      </c>
      <c r="B6" s="47"/>
      <c r="C6" s="47"/>
      <c r="D6" s="23"/>
      <c r="E6" s="23"/>
      <c r="F6" s="23"/>
      <c r="G6" s="23"/>
      <c r="H6" s="23"/>
    </row>
    <row r="7" spans="1:8" ht="12.75">
      <c r="A7" s="24"/>
      <c r="B7" s="24"/>
      <c r="C7" s="23"/>
      <c r="D7" s="23"/>
      <c r="E7" s="23"/>
      <c r="F7" s="23"/>
      <c r="G7" s="23"/>
      <c r="H7" s="23"/>
    </row>
    <row r="8" spans="1:8" ht="12.75">
      <c r="A8" s="25" t="s">
        <v>2</v>
      </c>
      <c r="B8" s="25" t="s">
        <v>3</v>
      </c>
      <c r="C8" s="25" t="s">
        <v>4</v>
      </c>
      <c r="D8" s="25" t="s">
        <v>5</v>
      </c>
      <c r="E8" s="25" t="s">
        <v>219</v>
      </c>
      <c r="F8" s="25" t="s">
        <v>220</v>
      </c>
      <c r="G8" s="23"/>
      <c r="H8" s="23"/>
    </row>
    <row r="9" spans="1:8" ht="12.75">
      <c r="A9" s="25">
        <v>1</v>
      </c>
      <c r="B9" s="25" t="s">
        <v>6</v>
      </c>
      <c r="C9" s="25">
        <v>1</v>
      </c>
      <c r="D9" s="25" t="s">
        <v>7</v>
      </c>
      <c r="E9" s="26">
        <v>74.97</v>
      </c>
      <c r="F9" s="26">
        <v>74.97</v>
      </c>
      <c r="G9" s="23"/>
      <c r="H9" s="23"/>
    </row>
    <row r="10" spans="1:8" ht="12.75">
      <c r="A10" s="25">
        <v>2</v>
      </c>
      <c r="B10" s="25" t="s">
        <v>8</v>
      </c>
      <c r="C10" s="25">
        <v>4</v>
      </c>
      <c r="D10" s="25" t="s">
        <v>9</v>
      </c>
      <c r="E10" s="26">
        <v>11.42</v>
      </c>
      <c r="F10" s="26">
        <v>45.68</v>
      </c>
      <c r="G10" s="23"/>
      <c r="H10" s="23"/>
    </row>
    <row r="11" spans="1:8" ht="12.75">
      <c r="A11" s="25">
        <v>3</v>
      </c>
      <c r="B11" s="25" t="s">
        <v>10</v>
      </c>
      <c r="C11" s="25">
        <v>8</v>
      </c>
      <c r="D11" s="25" t="s">
        <v>11</v>
      </c>
      <c r="E11" s="26">
        <v>0.13</v>
      </c>
      <c r="F11" s="26">
        <v>1.04</v>
      </c>
      <c r="G11" s="23"/>
      <c r="H11" s="23"/>
    </row>
    <row r="12" spans="1:8" ht="12.75">
      <c r="A12" s="25">
        <v>4</v>
      </c>
      <c r="B12" s="25" t="s">
        <v>12</v>
      </c>
      <c r="C12" s="25">
        <v>8</v>
      </c>
      <c r="D12" s="25" t="s">
        <v>9</v>
      </c>
      <c r="E12" s="26">
        <v>0.29</v>
      </c>
      <c r="F12" s="26">
        <v>2.32</v>
      </c>
      <c r="G12" s="23"/>
      <c r="H12" s="23"/>
    </row>
    <row r="13" spans="1:8" ht="12.75">
      <c r="A13" s="25">
        <v>5</v>
      </c>
      <c r="B13" s="25" t="s">
        <v>13</v>
      </c>
      <c r="C13" s="25">
        <v>8</v>
      </c>
      <c r="D13" s="25" t="s">
        <v>9</v>
      </c>
      <c r="E13" s="26">
        <v>0.14</v>
      </c>
      <c r="F13" s="26">
        <v>1.12</v>
      </c>
      <c r="G13" s="23"/>
      <c r="H13" s="23"/>
    </row>
    <row r="14" spans="1:8" ht="12.75">
      <c r="A14" s="25">
        <v>6</v>
      </c>
      <c r="B14" s="25" t="s">
        <v>14</v>
      </c>
      <c r="C14" s="25">
        <v>12</v>
      </c>
      <c r="D14" s="25" t="s">
        <v>9</v>
      </c>
      <c r="E14" s="26">
        <v>0.6</v>
      </c>
      <c r="F14" s="26">
        <v>7.2</v>
      </c>
      <c r="G14" s="23"/>
      <c r="H14" s="23"/>
    </row>
    <row r="15" spans="1:8" ht="12.75">
      <c r="A15" s="25">
        <v>7</v>
      </c>
      <c r="B15" s="25" t="s">
        <v>15</v>
      </c>
      <c r="C15" s="25">
        <v>15</v>
      </c>
      <c r="D15" s="25" t="s">
        <v>16</v>
      </c>
      <c r="E15" s="26">
        <v>0.35</v>
      </c>
      <c r="F15" s="26">
        <v>5.25</v>
      </c>
      <c r="G15" s="23"/>
      <c r="H15" s="23"/>
    </row>
    <row r="16" spans="1:8" ht="12.75">
      <c r="A16" s="25">
        <v>8</v>
      </c>
      <c r="B16" s="25" t="s">
        <v>83</v>
      </c>
      <c r="C16" s="25">
        <v>4</v>
      </c>
      <c r="D16" s="25" t="s">
        <v>9</v>
      </c>
      <c r="E16" s="26">
        <v>0.56</v>
      </c>
      <c r="F16" s="26">
        <v>2.24</v>
      </c>
      <c r="G16" s="23"/>
      <c r="H16" s="23"/>
    </row>
    <row r="17" spans="1:8" ht="12.75">
      <c r="A17" s="25">
        <v>9</v>
      </c>
      <c r="B17" s="25" t="s">
        <v>17</v>
      </c>
      <c r="C17" s="25">
        <v>2</v>
      </c>
      <c r="D17" s="25" t="s">
        <v>9</v>
      </c>
      <c r="E17" s="26">
        <v>1.12</v>
      </c>
      <c r="F17" s="26">
        <v>2.24</v>
      </c>
      <c r="G17" s="23"/>
      <c r="H17" s="23"/>
    </row>
    <row r="18" spans="1:8" ht="12.75">
      <c r="A18" s="25">
        <v>10</v>
      </c>
      <c r="B18" s="25" t="s">
        <v>193</v>
      </c>
      <c r="C18" s="25">
        <v>1</v>
      </c>
      <c r="D18" s="25" t="s">
        <v>64</v>
      </c>
      <c r="E18" s="26">
        <v>100</v>
      </c>
      <c r="F18" s="26">
        <v>100</v>
      </c>
      <c r="G18" s="23"/>
      <c r="H18" s="23"/>
    </row>
    <row r="19" spans="1:8" ht="12.75">
      <c r="A19" s="25">
        <v>11</v>
      </c>
      <c r="B19" s="25" t="s">
        <v>190</v>
      </c>
      <c r="C19" s="25">
        <v>2</v>
      </c>
      <c r="D19" s="25" t="s">
        <v>9</v>
      </c>
      <c r="E19" s="26">
        <v>59.13</v>
      </c>
      <c r="F19" s="26">
        <v>118.26</v>
      </c>
      <c r="G19" s="23"/>
      <c r="H19" s="23"/>
    </row>
    <row r="20" spans="1:8" ht="12.75">
      <c r="A20" s="25">
        <v>12</v>
      </c>
      <c r="B20" s="25" t="s">
        <v>84</v>
      </c>
      <c r="C20" s="25">
        <v>1</v>
      </c>
      <c r="D20" s="25" t="s">
        <v>64</v>
      </c>
      <c r="E20" s="26">
        <v>130</v>
      </c>
      <c r="F20" s="26">
        <v>130</v>
      </c>
      <c r="G20" s="23"/>
      <c r="H20" s="23"/>
    </row>
    <row r="21" spans="1:8" ht="12.75">
      <c r="A21" s="25">
        <v>13</v>
      </c>
      <c r="B21" s="25" t="s">
        <v>68</v>
      </c>
      <c r="C21" s="25">
        <v>0.2</v>
      </c>
      <c r="D21" s="25" t="s">
        <v>216</v>
      </c>
      <c r="E21" s="26">
        <v>45.82</v>
      </c>
      <c r="F21" s="26">
        <v>9.16</v>
      </c>
      <c r="G21" s="23"/>
      <c r="H21" s="23"/>
    </row>
    <row r="22" spans="1:8" ht="12.75">
      <c r="A22" s="25">
        <v>14</v>
      </c>
      <c r="B22" s="25" t="s">
        <v>22</v>
      </c>
      <c r="C22" s="25">
        <v>0.2</v>
      </c>
      <c r="D22" s="25" t="s">
        <v>216</v>
      </c>
      <c r="E22" s="26">
        <v>45.82</v>
      </c>
      <c r="F22" s="26">
        <v>9.16</v>
      </c>
      <c r="G22" s="23"/>
      <c r="H22" s="23"/>
    </row>
    <row r="23" spans="1:8" ht="12.75">
      <c r="A23" s="25">
        <v>15</v>
      </c>
      <c r="B23" s="25" t="s">
        <v>23</v>
      </c>
      <c r="C23" s="25">
        <v>0.2</v>
      </c>
      <c r="D23" s="25" t="s">
        <v>216</v>
      </c>
      <c r="E23" s="26">
        <v>199.32</v>
      </c>
      <c r="F23" s="26">
        <v>39.86</v>
      </c>
      <c r="G23" s="23"/>
      <c r="H23" s="23"/>
    </row>
    <row r="24" spans="1:8" ht="12.75">
      <c r="A24" s="25">
        <v>16</v>
      </c>
      <c r="B24" s="25" t="s">
        <v>24</v>
      </c>
      <c r="C24" s="25">
        <v>0.15</v>
      </c>
      <c r="D24" s="25" t="s">
        <v>216</v>
      </c>
      <c r="E24" s="26">
        <v>1.61</v>
      </c>
      <c r="F24" s="26">
        <v>0.24</v>
      </c>
      <c r="G24" s="23"/>
      <c r="H24" s="23"/>
    </row>
    <row r="25" spans="1:8" ht="12.75">
      <c r="A25" s="25">
        <v>17</v>
      </c>
      <c r="B25" s="25" t="s">
        <v>25</v>
      </c>
      <c r="C25" s="25">
        <v>0.15</v>
      </c>
      <c r="D25" s="25" t="s">
        <v>216</v>
      </c>
      <c r="E25" s="26">
        <v>40.03</v>
      </c>
      <c r="F25" s="26">
        <v>6</v>
      </c>
      <c r="G25" s="23"/>
      <c r="H25" s="23"/>
    </row>
    <row r="26" spans="1:8" ht="12.75">
      <c r="A26" s="25">
        <v>18</v>
      </c>
      <c r="B26" s="25" t="s">
        <v>26</v>
      </c>
      <c r="C26" s="25">
        <v>0.2</v>
      </c>
      <c r="D26" s="25" t="s">
        <v>216</v>
      </c>
      <c r="E26" s="26">
        <v>622.4</v>
      </c>
      <c r="F26" s="26">
        <v>124.48</v>
      </c>
      <c r="G26" s="23"/>
      <c r="H26" s="23"/>
    </row>
    <row r="27" spans="1:8" ht="12.75">
      <c r="A27" s="25">
        <v>19</v>
      </c>
      <c r="B27" s="25" t="s">
        <v>27</v>
      </c>
      <c r="C27" s="25">
        <v>0.2</v>
      </c>
      <c r="D27" s="25" t="s">
        <v>216</v>
      </c>
      <c r="E27" s="26">
        <v>110</v>
      </c>
      <c r="F27" s="26">
        <v>22</v>
      </c>
      <c r="G27" s="23"/>
      <c r="H27" s="23"/>
    </row>
    <row r="28" spans="1:8" ht="12.75">
      <c r="A28" s="25">
        <v>20</v>
      </c>
      <c r="B28" s="25" t="s">
        <v>28</v>
      </c>
      <c r="C28" s="25">
        <v>20</v>
      </c>
      <c r="D28" s="25" t="s">
        <v>11</v>
      </c>
      <c r="E28" s="26">
        <v>0.57</v>
      </c>
      <c r="F28" s="26">
        <v>11.4</v>
      </c>
      <c r="G28" s="23"/>
      <c r="H28" s="23"/>
    </row>
    <row r="29" spans="1:8" ht="12.75">
      <c r="A29" s="25">
        <v>21</v>
      </c>
      <c r="B29" s="25" t="s">
        <v>29</v>
      </c>
      <c r="C29" s="25">
        <v>2</v>
      </c>
      <c r="D29" s="25" t="s">
        <v>11</v>
      </c>
      <c r="E29" s="26">
        <v>0.18</v>
      </c>
      <c r="F29" s="26">
        <v>0.36</v>
      </c>
      <c r="G29" s="23"/>
      <c r="H29" s="23"/>
    </row>
    <row r="30" spans="1:8" ht="12.75">
      <c r="A30" s="25">
        <v>22</v>
      </c>
      <c r="B30" s="25" t="s">
        <v>30</v>
      </c>
      <c r="C30" s="25">
        <v>1</v>
      </c>
      <c r="D30" s="25" t="s">
        <v>9</v>
      </c>
      <c r="E30" s="26">
        <v>0.5</v>
      </c>
      <c r="F30" s="26">
        <v>0.5</v>
      </c>
      <c r="G30" s="23"/>
      <c r="H30" s="23"/>
    </row>
    <row r="31" spans="1:8" ht="12.75">
      <c r="A31" s="25">
        <v>23</v>
      </c>
      <c r="B31" s="25" t="s">
        <v>32</v>
      </c>
      <c r="C31" s="25">
        <v>2</v>
      </c>
      <c r="D31" s="25" t="s">
        <v>31</v>
      </c>
      <c r="E31" s="26">
        <v>6.66</v>
      </c>
      <c r="F31" s="26">
        <v>13.32</v>
      </c>
      <c r="G31" s="23"/>
      <c r="H31" s="23"/>
    </row>
    <row r="32" spans="1:8" ht="12.75">
      <c r="A32" s="25">
        <v>24</v>
      </c>
      <c r="B32" s="25" t="s">
        <v>69</v>
      </c>
      <c r="C32" s="25">
        <v>2</v>
      </c>
      <c r="D32" s="25" t="s">
        <v>31</v>
      </c>
      <c r="E32" s="26">
        <v>68.45</v>
      </c>
      <c r="F32" s="26">
        <v>136.9</v>
      </c>
      <c r="G32" s="23"/>
      <c r="H32" s="23"/>
    </row>
    <row r="33" spans="1:8" ht="12.75">
      <c r="A33" s="25">
        <v>25</v>
      </c>
      <c r="B33" s="25" t="s">
        <v>101</v>
      </c>
      <c r="C33" s="25">
        <v>20</v>
      </c>
      <c r="D33" s="25" t="s">
        <v>16</v>
      </c>
      <c r="E33" s="26">
        <v>7.79</v>
      </c>
      <c r="F33" s="26">
        <v>7.79</v>
      </c>
      <c r="G33" s="23"/>
      <c r="H33" s="23"/>
    </row>
    <row r="34" spans="1:8" ht="12.75">
      <c r="A34" s="25">
        <v>26</v>
      </c>
      <c r="B34" s="25" t="s">
        <v>34</v>
      </c>
      <c r="C34" s="25">
        <v>2</v>
      </c>
      <c r="D34" s="25" t="s">
        <v>9</v>
      </c>
      <c r="E34" s="26">
        <v>2.24</v>
      </c>
      <c r="F34" s="26">
        <v>4.48</v>
      </c>
      <c r="G34" s="23"/>
      <c r="H34" s="23"/>
    </row>
    <row r="35" spans="1:8" ht="12.75">
      <c r="A35" s="25">
        <v>27</v>
      </c>
      <c r="B35" s="25" t="s">
        <v>36</v>
      </c>
      <c r="C35" s="25">
        <v>2</v>
      </c>
      <c r="D35" s="25" t="s">
        <v>9</v>
      </c>
      <c r="E35" s="26">
        <v>0.64</v>
      </c>
      <c r="F35" s="26">
        <v>1.28</v>
      </c>
      <c r="G35" s="23"/>
      <c r="H35" s="23"/>
    </row>
    <row r="36" spans="1:8" ht="12.75">
      <c r="A36" s="25">
        <v>28</v>
      </c>
      <c r="B36" s="25" t="s">
        <v>37</v>
      </c>
      <c r="C36" s="25">
        <v>1</v>
      </c>
      <c r="D36" s="25" t="s">
        <v>9</v>
      </c>
      <c r="E36" s="26">
        <v>7.64</v>
      </c>
      <c r="F36" s="26">
        <v>7.64</v>
      </c>
      <c r="G36" s="23"/>
      <c r="H36" s="23"/>
    </row>
    <row r="37" spans="1:8" ht="12.75">
      <c r="A37" s="25">
        <v>29</v>
      </c>
      <c r="B37" s="25" t="s">
        <v>38</v>
      </c>
      <c r="C37" s="25">
        <v>1</v>
      </c>
      <c r="D37" s="25" t="s">
        <v>39</v>
      </c>
      <c r="E37" s="26">
        <v>6.91</v>
      </c>
      <c r="F37" s="26">
        <v>6.91</v>
      </c>
      <c r="G37" s="23"/>
      <c r="H37" s="23"/>
    </row>
    <row r="38" spans="1:8" ht="12.75">
      <c r="A38" s="25">
        <v>30</v>
      </c>
      <c r="B38" s="25" t="s">
        <v>86</v>
      </c>
      <c r="C38" s="25">
        <v>4</v>
      </c>
      <c r="D38" s="25" t="s">
        <v>9</v>
      </c>
      <c r="E38" s="26">
        <v>0.3</v>
      </c>
      <c r="F38" s="26">
        <v>1.2</v>
      </c>
      <c r="G38" s="23"/>
      <c r="H38" s="23"/>
    </row>
    <row r="39" spans="1:8" ht="12.75">
      <c r="A39" s="25">
        <v>31</v>
      </c>
      <c r="B39" s="25" t="s">
        <v>41</v>
      </c>
      <c r="C39" s="25">
        <v>2</v>
      </c>
      <c r="D39" s="25" t="s">
        <v>9</v>
      </c>
      <c r="E39" s="26">
        <v>0.23</v>
      </c>
      <c r="F39" s="26">
        <v>0.46</v>
      </c>
      <c r="G39" s="23"/>
      <c r="H39" s="23"/>
    </row>
    <row r="40" spans="1:8" ht="12.75">
      <c r="A40" s="25">
        <v>32</v>
      </c>
      <c r="B40" s="25" t="s">
        <v>42</v>
      </c>
      <c r="C40" s="25">
        <v>2</v>
      </c>
      <c r="D40" s="25" t="s">
        <v>9</v>
      </c>
      <c r="E40" s="26">
        <v>0.4</v>
      </c>
      <c r="F40" s="26">
        <v>0.8</v>
      </c>
      <c r="G40" s="23"/>
      <c r="H40" s="23"/>
    </row>
    <row r="41" spans="1:8" ht="12.75">
      <c r="A41" s="25">
        <v>33</v>
      </c>
      <c r="B41" s="25" t="s">
        <v>43</v>
      </c>
      <c r="C41" s="25">
        <v>4</v>
      </c>
      <c r="D41" s="25" t="s">
        <v>44</v>
      </c>
      <c r="E41" s="26">
        <v>1.95</v>
      </c>
      <c r="F41" s="26">
        <v>7.8</v>
      </c>
      <c r="G41" s="23"/>
      <c r="H41" s="23"/>
    </row>
    <row r="42" spans="1:8" ht="12.75">
      <c r="A42" s="25">
        <v>34</v>
      </c>
      <c r="B42" s="25" t="s">
        <v>102</v>
      </c>
      <c r="C42" s="25">
        <v>1</v>
      </c>
      <c r="D42" s="25" t="s">
        <v>64</v>
      </c>
      <c r="E42" s="26">
        <v>4342</v>
      </c>
      <c r="F42" s="26">
        <v>4342</v>
      </c>
      <c r="G42" s="23"/>
      <c r="H42" s="23"/>
    </row>
    <row r="43" spans="1:8" ht="12.75">
      <c r="A43" s="25">
        <v>35</v>
      </c>
      <c r="B43" s="25" t="s">
        <v>103</v>
      </c>
      <c r="C43" s="25">
        <v>30</v>
      </c>
      <c r="D43" s="25" t="s">
        <v>98</v>
      </c>
      <c r="E43" s="26">
        <v>65.01</v>
      </c>
      <c r="F43" s="26">
        <v>19.53</v>
      </c>
      <c r="G43" s="23"/>
      <c r="H43" s="23"/>
    </row>
    <row r="44" spans="1:8" ht="12.75">
      <c r="A44" s="25">
        <v>36</v>
      </c>
      <c r="B44" s="25" t="s">
        <v>104</v>
      </c>
      <c r="C44" s="25">
        <v>1</v>
      </c>
      <c r="D44" s="25" t="s">
        <v>78</v>
      </c>
      <c r="E44" s="26">
        <v>7.8</v>
      </c>
      <c r="F44" s="26">
        <v>7.8</v>
      </c>
      <c r="G44" s="23"/>
      <c r="H44" s="23"/>
    </row>
    <row r="45" spans="1:8" ht="12.75">
      <c r="A45" s="25">
        <v>37</v>
      </c>
      <c r="B45" s="25" t="s">
        <v>88</v>
      </c>
      <c r="C45" s="25">
        <v>3</v>
      </c>
      <c r="D45" s="25" t="s">
        <v>9</v>
      </c>
      <c r="E45" s="26">
        <v>35</v>
      </c>
      <c r="F45" s="26">
        <v>105</v>
      </c>
      <c r="G45" s="23"/>
      <c r="H45" s="23"/>
    </row>
    <row r="46" spans="1:8" ht="12.75">
      <c r="A46" s="25">
        <v>38</v>
      </c>
      <c r="B46" s="25" t="s">
        <v>89</v>
      </c>
      <c r="C46" s="25">
        <v>1</v>
      </c>
      <c r="D46" s="25" t="s">
        <v>9</v>
      </c>
      <c r="E46" s="26">
        <v>195</v>
      </c>
      <c r="F46" s="26">
        <v>195</v>
      </c>
      <c r="G46" s="23"/>
      <c r="H46" s="23"/>
    </row>
    <row r="47" spans="1:8" ht="12.75">
      <c r="A47" s="25">
        <v>39</v>
      </c>
      <c r="B47" s="25" t="s">
        <v>46</v>
      </c>
      <c r="C47" s="25">
        <v>1</v>
      </c>
      <c r="D47" s="25" t="s">
        <v>9</v>
      </c>
      <c r="E47" s="26">
        <v>30</v>
      </c>
      <c r="F47" s="26">
        <v>30</v>
      </c>
      <c r="G47" s="23"/>
      <c r="H47" s="23"/>
    </row>
    <row r="48" spans="1:8" ht="12.75">
      <c r="A48" s="25">
        <v>40</v>
      </c>
      <c r="B48" s="25" t="s">
        <v>105</v>
      </c>
      <c r="C48" s="25">
        <v>1</v>
      </c>
      <c r="D48" s="25" t="s">
        <v>9</v>
      </c>
      <c r="E48" s="26">
        <v>350</v>
      </c>
      <c r="F48" s="26">
        <v>350</v>
      </c>
      <c r="G48" s="23"/>
      <c r="H48" s="23"/>
    </row>
    <row r="49" spans="1:8" ht="12.75">
      <c r="A49" s="25">
        <v>41</v>
      </c>
      <c r="B49" s="25" t="s">
        <v>48</v>
      </c>
      <c r="C49" s="25">
        <v>1</v>
      </c>
      <c r="D49" s="25" t="s">
        <v>9</v>
      </c>
      <c r="E49" s="26">
        <v>2.14</v>
      </c>
      <c r="F49" s="26">
        <v>2.14</v>
      </c>
      <c r="G49" s="23"/>
      <c r="H49" s="23"/>
    </row>
    <row r="50" spans="1:8" ht="12.75">
      <c r="A50" s="25">
        <v>42</v>
      </c>
      <c r="B50" s="25" t="s">
        <v>49</v>
      </c>
      <c r="C50" s="25">
        <v>1</v>
      </c>
      <c r="D50" s="25" t="s">
        <v>9</v>
      </c>
      <c r="E50" s="26">
        <v>7.1</v>
      </c>
      <c r="F50" s="26">
        <v>7.1</v>
      </c>
      <c r="G50" s="23"/>
      <c r="H50" s="23"/>
    </row>
    <row r="51" spans="1:8" ht="12.75">
      <c r="A51" s="25">
        <v>43</v>
      </c>
      <c r="B51" s="25" t="s">
        <v>50</v>
      </c>
      <c r="C51" s="25">
        <v>1</v>
      </c>
      <c r="D51" s="25" t="s">
        <v>9</v>
      </c>
      <c r="E51" s="26">
        <v>2.29</v>
      </c>
      <c r="F51" s="26">
        <v>2.29</v>
      </c>
      <c r="G51" s="23"/>
      <c r="H51" s="23"/>
    </row>
    <row r="52" spans="1:8" ht="12.75">
      <c r="A52" s="25">
        <v>44</v>
      </c>
      <c r="B52" s="25" t="s">
        <v>51</v>
      </c>
      <c r="C52" s="25">
        <v>1</v>
      </c>
      <c r="D52" s="25" t="s">
        <v>9</v>
      </c>
      <c r="E52" s="26">
        <v>2.28</v>
      </c>
      <c r="F52" s="26">
        <v>2.28</v>
      </c>
      <c r="G52" s="23"/>
      <c r="H52" s="23"/>
    </row>
    <row r="53" spans="1:8" ht="12.75">
      <c r="A53" s="25">
        <v>45</v>
      </c>
      <c r="B53" s="25" t="s">
        <v>90</v>
      </c>
      <c r="C53" s="25">
        <v>1</v>
      </c>
      <c r="D53" s="25" t="s">
        <v>9</v>
      </c>
      <c r="E53" s="26">
        <v>32</v>
      </c>
      <c r="F53" s="26">
        <v>32</v>
      </c>
      <c r="G53" s="23"/>
      <c r="H53" s="23"/>
    </row>
    <row r="54" spans="1:8" ht="12.75">
      <c r="A54" s="25">
        <v>46</v>
      </c>
      <c r="B54" s="25" t="s">
        <v>53</v>
      </c>
      <c r="C54" s="25">
        <v>6</v>
      </c>
      <c r="D54" s="25" t="s">
        <v>9</v>
      </c>
      <c r="E54" s="26">
        <v>11.4</v>
      </c>
      <c r="F54" s="26">
        <v>68.4</v>
      </c>
      <c r="G54" s="23"/>
      <c r="H54" s="23"/>
    </row>
    <row r="55" spans="1:8" ht="12.75">
      <c r="A55" s="25">
        <v>47</v>
      </c>
      <c r="B55" s="25" t="s">
        <v>91</v>
      </c>
      <c r="C55" s="25">
        <v>0.05</v>
      </c>
      <c r="D55" s="25" t="s">
        <v>216</v>
      </c>
      <c r="E55" s="26">
        <v>2.98</v>
      </c>
      <c r="F55" s="26">
        <v>0.15</v>
      </c>
      <c r="G55" s="23"/>
      <c r="H55" s="23"/>
    </row>
    <row r="56" spans="1:8" ht="12.75">
      <c r="A56" s="25">
        <v>48</v>
      </c>
      <c r="B56" s="25" t="s">
        <v>92</v>
      </c>
      <c r="C56" s="25">
        <v>2</v>
      </c>
      <c r="D56" s="25" t="s">
        <v>93</v>
      </c>
      <c r="E56" s="26">
        <v>45.91</v>
      </c>
      <c r="F56" s="26">
        <v>71.92</v>
      </c>
      <c r="G56" s="23"/>
      <c r="H56" s="23"/>
    </row>
    <row r="57" spans="1:8" ht="12.75">
      <c r="A57" s="25">
        <v>49</v>
      </c>
      <c r="B57" s="25" t="s">
        <v>94</v>
      </c>
      <c r="C57" s="25">
        <v>1</v>
      </c>
      <c r="D57" s="25" t="s">
        <v>64</v>
      </c>
      <c r="E57" s="26">
        <v>360</v>
      </c>
      <c r="F57" s="26">
        <v>720</v>
      </c>
      <c r="G57" s="23"/>
      <c r="H57" s="23"/>
    </row>
    <row r="58" spans="1:8" ht="12.75">
      <c r="A58" s="25"/>
      <c r="B58" s="27" t="s">
        <v>214</v>
      </c>
      <c r="C58" s="25"/>
      <c r="D58" s="25"/>
      <c r="E58" s="25"/>
      <c r="F58" s="26">
        <f>SUM(F9+F10+F11+F12+F13+F14+F15+F16+F17+F18+F19+F20+F21+F22+F23+F24+F25+F26+F27+F28+F29+F30+F31+F32+F33+F34+F35+F36+F37+F38+F39+F40+F41+F42+F43+F44+F45+F46+F47+F48+F49+F50+F51+F52+F53+F54+F55+F56+F57)</f>
        <v>6857.67</v>
      </c>
      <c r="G58" s="23"/>
      <c r="H58" s="23"/>
    </row>
    <row r="59" spans="1:8" ht="12.75">
      <c r="A59" s="23"/>
      <c r="B59" s="27" t="s">
        <v>240</v>
      </c>
      <c r="C59" s="25"/>
      <c r="D59" s="25"/>
      <c r="E59" s="25"/>
      <c r="F59" s="32">
        <v>161.2</v>
      </c>
      <c r="G59" s="23"/>
      <c r="H59" s="23"/>
    </row>
    <row r="60" spans="1:8" ht="14.25">
      <c r="A60" s="4"/>
      <c r="B60" s="7" t="s">
        <v>241</v>
      </c>
      <c r="C60" s="7"/>
      <c r="D60" s="7"/>
      <c r="E60" s="7"/>
      <c r="F60" s="7">
        <v>2807.54</v>
      </c>
      <c r="G60" s="4"/>
      <c r="H60" s="4"/>
    </row>
    <row r="61" spans="1:8" ht="15.75">
      <c r="A61" s="4"/>
      <c r="B61" s="7" t="s">
        <v>243</v>
      </c>
      <c r="C61" s="7"/>
      <c r="D61" s="7"/>
      <c r="E61" s="7"/>
      <c r="F61" s="38">
        <f>SUM(F58+F59+F60)</f>
        <v>9826.41</v>
      </c>
      <c r="G61" s="4"/>
      <c r="H61" s="4"/>
    </row>
    <row r="62" spans="1:8" ht="14.25">
      <c r="A62" s="4"/>
      <c r="B62" s="4"/>
      <c r="C62" s="4"/>
      <c r="D62" s="4"/>
      <c r="E62" s="4"/>
      <c r="F62" s="4"/>
      <c r="G62" s="4"/>
      <c r="H62" s="4"/>
    </row>
    <row r="63" spans="1:8" ht="14.25">
      <c r="A63" s="4"/>
      <c r="B63" s="4"/>
      <c r="C63" s="4"/>
      <c r="D63" s="4"/>
      <c r="E63" s="4"/>
      <c r="F63" s="4"/>
      <c r="G63" s="4"/>
      <c r="H63" s="4"/>
    </row>
  </sheetData>
  <mergeCells count="5">
    <mergeCell ref="A6:C6"/>
    <mergeCell ref="A1:B2"/>
    <mergeCell ref="A3:B3"/>
    <mergeCell ref="A5:B5"/>
    <mergeCell ref="B4:H4"/>
  </mergeCells>
  <printOptions/>
  <pageMargins left="0.5" right="0.75" top="0.22" bottom="0.21" header="0.26" footer="0.22"/>
  <pageSetup horizontalDpi="200" verticalDpi="2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36">
      <selection activeCell="F58" sqref="F58"/>
    </sheetView>
  </sheetViews>
  <sheetFormatPr defaultColWidth="9.140625" defaultRowHeight="12.75"/>
  <cols>
    <col min="1" max="1" width="6.28125" style="0" customWidth="1"/>
    <col min="2" max="2" width="33.28125" style="0" customWidth="1"/>
    <col min="3" max="3" width="8.7109375" style="0" customWidth="1"/>
    <col min="4" max="4" width="6.8515625" style="0" customWidth="1"/>
    <col min="5" max="5" width="14.57421875" style="0" customWidth="1"/>
    <col min="6" max="6" width="17.140625" style="0" customWidth="1"/>
  </cols>
  <sheetData>
    <row r="1" spans="1:8" ht="12.75">
      <c r="A1" s="45" t="s">
        <v>0</v>
      </c>
      <c r="B1" s="45"/>
      <c r="C1" s="23"/>
      <c r="D1" s="23"/>
      <c r="E1" s="23"/>
      <c r="F1" s="23"/>
      <c r="G1" s="23"/>
      <c r="H1" s="23"/>
    </row>
    <row r="2" spans="1:8" ht="12.75">
      <c r="A2" s="45"/>
      <c r="B2" s="45"/>
      <c r="C2" s="22"/>
      <c r="D2" s="23"/>
      <c r="E2" s="23"/>
      <c r="F2" s="23"/>
      <c r="G2" s="22"/>
      <c r="H2" s="23"/>
    </row>
    <row r="3" spans="1:8" ht="12.75">
      <c r="A3" s="45" t="s">
        <v>164</v>
      </c>
      <c r="B3" s="45"/>
      <c r="C3" s="23"/>
      <c r="D3" s="23"/>
      <c r="E3" s="23"/>
      <c r="F3" s="23"/>
      <c r="G3" s="23"/>
      <c r="H3" s="23"/>
    </row>
    <row r="4" spans="1:8" ht="12.75">
      <c r="A4" s="22"/>
      <c r="B4" s="46"/>
      <c r="C4" s="46"/>
      <c r="D4" s="46"/>
      <c r="E4" s="46"/>
      <c r="F4" s="46"/>
      <c r="G4" s="46"/>
      <c r="H4" s="46"/>
    </row>
    <row r="5" spans="1:8" ht="12.75">
      <c r="A5" s="46" t="s">
        <v>224</v>
      </c>
      <c r="B5" s="46"/>
      <c r="C5" s="23"/>
      <c r="D5" s="23"/>
      <c r="E5" s="23"/>
      <c r="F5" s="23"/>
      <c r="G5" s="23"/>
      <c r="H5" s="23"/>
    </row>
    <row r="6" spans="1:8" ht="12.75">
      <c r="A6" s="46" t="s">
        <v>110</v>
      </c>
      <c r="B6" s="46"/>
      <c r="C6" s="23"/>
      <c r="D6" s="23"/>
      <c r="E6" s="23"/>
      <c r="F6" s="23"/>
      <c r="G6" s="23"/>
      <c r="H6" s="23"/>
    </row>
    <row r="7" spans="1:8" ht="12.75">
      <c r="A7" s="24"/>
      <c r="B7" s="24"/>
      <c r="C7" s="23"/>
      <c r="D7" s="23"/>
      <c r="E7" s="23"/>
      <c r="F7" s="23"/>
      <c r="G7" s="23"/>
      <c r="H7" s="23"/>
    </row>
    <row r="8" spans="1:8" ht="12.75">
      <c r="A8" s="25" t="s">
        <v>2</v>
      </c>
      <c r="B8" s="25" t="s">
        <v>3</v>
      </c>
      <c r="C8" s="25" t="s">
        <v>4</v>
      </c>
      <c r="D8" s="25" t="s">
        <v>5</v>
      </c>
      <c r="E8" s="25" t="s">
        <v>219</v>
      </c>
      <c r="F8" s="25" t="s">
        <v>220</v>
      </c>
      <c r="G8" s="23"/>
      <c r="H8" s="23"/>
    </row>
    <row r="9" spans="1:8" ht="12.75">
      <c r="A9" s="25">
        <v>1</v>
      </c>
      <c r="B9" s="25" t="s">
        <v>6</v>
      </c>
      <c r="C9" s="25">
        <v>1</v>
      </c>
      <c r="D9" s="25" t="s">
        <v>7</v>
      </c>
      <c r="E9" s="26">
        <v>74.97</v>
      </c>
      <c r="F9" s="26">
        <v>74.97</v>
      </c>
      <c r="G9" s="23"/>
      <c r="H9" s="23"/>
    </row>
    <row r="10" spans="1:8" ht="12.75">
      <c r="A10" s="25">
        <v>2</v>
      </c>
      <c r="B10" s="25" t="s">
        <v>8</v>
      </c>
      <c r="C10" s="25">
        <v>4</v>
      </c>
      <c r="D10" s="25" t="s">
        <v>9</v>
      </c>
      <c r="E10" s="26">
        <v>11.42</v>
      </c>
      <c r="F10" s="26">
        <v>45.68</v>
      </c>
      <c r="G10" s="23"/>
      <c r="H10" s="23"/>
    </row>
    <row r="11" spans="1:8" ht="12.75">
      <c r="A11" s="25">
        <v>3</v>
      </c>
      <c r="B11" s="25" t="s">
        <v>10</v>
      </c>
      <c r="C11" s="25">
        <v>8</v>
      </c>
      <c r="D11" s="25" t="s">
        <v>11</v>
      </c>
      <c r="E11" s="26">
        <v>0.13</v>
      </c>
      <c r="F11" s="26">
        <v>1.04</v>
      </c>
      <c r="G11" s="23"/>
      <c r="H11" s="23"/>
    </row>
    <row r="12" spans="1:8" ht="12.75">
      <c r="A12" s="25">
        <v>4</v>
      </c>
      <c r="B12" s="25" t="s">
        <v>12</v>
      </c>
      <c r="C12" s="25">
        <v>8</v>
      </c>
      <c r="D12" s="25" t="s">
        <v>9</v>
      </c>
      <c r="E12" s="26">
        <v>0.29</v>
      </c>
      <c r="F12" s="26">
        <v>2.32</v>
      </c>
      <c r="G12" s="23"/>
      <c r="H12" s="23"/>
    </row>
    <row r="13" spans="1:8" ht="12.75">
      <c r="A13" s="25">
        <v>5</v>
      </c>
      <c r="B13" s="25" t="s">
        <v>13</v>
      </c>
      <c r="C13" s="25">
        <v>8</v>
      </c>
      <c r="D13" s="25" t="s">
        <v>9</v>
      </c>
      <c r="E13" s="26">
        <v>0.14</v>
      </c>
      <c r="F13" s="26">
        <v>1.12</v>
      </c>
      <c r="G13" s="23"/>
      <c r="H13" s="23"/>
    </row>
    <row r="14" spans="1:8" ht="12.75">
      <c r="A14" s="25">
        <v>6</v>
      </c>
      <c r="B14" s="25" t="s">
        <v>14</v>
      </c>
      <c r="C14" s="25">
        <v>12</v>
      </c>
      <c r="D14" s="25" t="s">
        <v>9</v>
      </c>
      <c r="E14" s="26">
        <v>0.6</v>
      </c>
      <c r="F14" s="26">
        <v>7.2</v>
      </c>
      <c r="G14" s="23"/>
      <c r="H14" s="23"/>
    </row>
    <row r="15" spans="1:8" ht="12.75">
      <c r="A15" s="25">
        <v>7</v>
      </c>
      <c r="B15" s="25" t="s">
        <v>15</v>
      </c>
      <c r="C15" s="25">
        <v>20</v>
      </c>
      <c r="D15" s="25" t="s">
        <v>16</v>
      </c>
      <c r="E15" s="26">
        <v>0.35</v>
      </c>
      <c r="F15" s="26">
        <v>7</v>
      </c>
      <c r="G15" s="23"/>
      <c r="H15" s="23"/>
    </row>
    <row r="16" spans="1:8" ht="12.75">
      <c r="A16" s="25">
        <v>8</v>
      </c>
      <c r="B16" s="25" t="s">
        <v>83</v>
      </c>
      <c r="C16" s="25">
        <v>3</v>
      </c>
      <c r="D16" s="25" t="s">
        <v>9</v>
      </c>
      <c r="E16" s="26">
        <v>0.56</v>
      </c>
      <c r="F16" s="26">
        <v>1.68</v>
      </c>
      <c r="G16" s="23"/>
      <c r="H16" s="23"/>
    </row>
    <row r="17" spans="1:8" ht="12.75">
      <c r="A17" s="25">
        <v>9</v>
      </c>
      <c r="B17" s="25" t="s">
        <v>17</v>
      </c>
      <c r="C17" s="25">
        <v>2</v>
      </c>
      <c r="D17" s="25" t="s">
        <v>9</v>
      </c>
      <c r="E17" s="26">
        <v>1.12</v>
      </c>
      <c r="F17" s="26">
        <v>2.24</v>
      </c>
      <c r="G17" s="23"/>
      <c r="H17" s="23"/>
    </row>
    <row r="18" spans="1:8" ht="12.75">
      <c r="A18" s="25">
        <v>10</v>
      </c>
      <c r="B18" s="25" t="s">
        <v>208</v>
      </c>
      <c r="C18" s="25">
        <v>1</v>
      </c>
      <c r="D18" s="25" t="s">
        <v>64</v>
      </c>
      <c r="E18" s="26">
        <v>100</v>
      </c>
      <c r="F18" s="26">
        <v>100</v>
      </c>
      <c r="G18" s="23"/>
      <c r="H18" s="23"/>
    </row>
    <row r="19" spans="1:8" ht="12.75">
      <c r="A19" s="25">
        <v>11</v>
      </c>
      <c r="B19" s="25" t="s">
        <v>192</v>
      </c>
      <c r="C19" s="25">
        <v>2</v>
      </c>
      <c r="D19" s="25" t="s">
        <v>9</v>
      </c>
      <c r="E19" s="26">
        <v>59.13</v>
      </c>
      <c r="F19" s="26">
        <v>118.26</v>
      </c>
      <c r="G19" s="23"/>
      <c r="H19" s="23"/>
    </row>
    <row r="20" spans="1:8" ht="12.75">
      <c r="A20" s="25">
        <v>12</v>
      </c>
      <c r="B20" s="25" t="s">
        <v>84</v>
      </c>
      <c r="C20" s="25">
        <v>1</v>
      </c>
      <c r="D20" s="25" t="s">
        <v>64</v>
      </c>
      <c r="E20" s="26">
        <v>130</v>
      </c>
      <c r="F20" s="26">
        <v>130</v>
      </c>
      <c r="G20" s="23"/>
      <c r="H20" s="23"/>
    </row>
    <row r="21" spans="1:8" ht="12.75">
      <c r="A21" s="25">
        <v>13</v>
      </c>
      <c r="B21" s="25" t="s">
        <v>68</v>
      </c>
      <c r="C21" s="25">
        <v>0.2</v>
      </c>
      <c r="D21" s="25" t="s">
        <v>216</v>
      </c>
      <c r="E21" s="26">
        <v>45.82</v>
      </c>
      <c r="F21" s="26">
        <v>9.16</v>
      </c>
      <c r="G21" s="23"/>
      <c r="H21" s="23"/>
    </row>
    <row r="22" spans="1:8" ht="12.75">
      <c r="A22" s="25">
        <v>14</v>
      </c>
      <c r="B22" s="25" t="s">
        <v>22</v>
      </c>
      <c r="C22" s="25">
        <v>0.2</v>
      </c>
      <c r="D22" s="25" t="s">
        <v>216</v>
      </c>
      <c r="E22" s="26">
        <v>45.82</v>
      </c>
      <c r="F22" s="26">
        <v>9.16</v>
      </c>
      <c r="G22" s="23"/>
      <c r="H22" s="23"/>
    </row>
    <row r="23" spans="1:8" ht="12.75">
      <c r="A23" s="25">
        <v>15</v>
      </c>
      <c r="B23" s="25" t="s">
        <v>23</v>
      </c>
      <c r="C23" s="25">
        <v>0.2</v>
      </c>
      <c r="D23" s="25" t="s">
        <v>216</v>
      </c>
      <c r="E23" s="26">
        <v>199.32</v>
      </c>
      <c r="F23" s="26">
        <v>39.86</v>
      </c>
      <c r="G23" s="23"/>
      <c r="H23" s="23"/>
    </row>
    <row r="24" spans="1:8" ht="12.75">
      <c r="A24" s="25">
        <v>16</v>
      </c>
      <c r="B24" s="25" t="s">
        <v>24</v>
      </c>
      <c r="C24" s="25">
        <v>0.15</v>
      </c>
      <c r="D24" s="25" t="s">
        <v>216</v>
      </c>
      <c r="E24" s="26">
        <v>1.61</v>
      </c>
      <c r="F24" s="26">
        <v>0.24</v>
      </c>
      <c r="G24" s="23"/>
      <c r="H24" s="23"/>
    </row>
    <row r="25" spans="1:8" ht="12.75">
      <c r="A25" s="25">
        <v>17</v>
      </c>
      <c r="B25" s="25" t="s">
        <v>25</v>
      </c>
      <c r="C25" s="25">
        <v>0.15</v>
      </c>
      <c r="D25" s="25" t="s">
        <v>216</v>
      </c>
      <c r="E25" s="26">
        <v>40.03</v>
      </c>
      <c r="F25" s="26">
        <v>6</v>
      </c>
      <c r="G25" s="23"/>
      <c r="H25" s="23"/>
    </row>
    <row r="26" spans="1:8" ht="12.75">
      <c r="A26" s="25">
        <v>18</v>
      </c>
      <c r="B26" s="25" t="s">
        <v>26</v>
      </c>
      <c r="C26" s="25">
        <v>0.2</v>
      </c>
      <c r="D26" s="25" t="s">
        <v>216</v>
      </c>
      <c r="E26" s="26">
        <v>622.4</v>
      </c>
      <c r="F26" s="26">
        <v>124.48</v>
      </c>
      <c r="G26" s="23"/>
      <c r="H26" s="23"/>
    </row>
    <row r="27" spans="1:8" ht="12.75">
      <c r="A27" s="25">
        <v>19</v>
      </c>
      <c r="B27" s="25" t="s">
        <v>27</v>
      </c>
      <c r="C27" s="25">
        <v>0.2</v>
      </c>
      <c r="D27" s="25" t="s">
        <v>216</v>
      </c>
      <c r="E27" s="26">
        <v>110</v>
      </c>
      <c r="F27" s="26">
        <v>22</v>
      </c>
      <c r="G27" s="23"/>
      <c r="H27" s="23"/>
    </row>
    <row r="28" spans="1:8" ht="12.75">
      <c r="A28" s="25">
        <v>20</v>
      </c>
      <c r="B28" s="25" t="s">
        <v>28</v>
      </c>
      <c r="C28" s="25">
        <v>20</v>
      </c>
      <c r="D28" s="25" t="s">
        <v>11</v>
      </c>
      <c r="E28" s="26">
        <v>0.57</v>
      </c>
      <c r="F28" s="26">
        <v>11.4</v>
      </c>
      <c r="G28" s="23"/>
      <c r="H28" s="23"/>
    </row>
    <row r="29" spans="1:8" ht="12.75">
      <c r="A29" s="25">
        <v>21</v>
      </c>
      <c r="B29" s="25" t="s">
        <v>29</v>
      </c>
      <c r="C29" s="25">
        <v>2</v>
      </c>
      <c r="D29" s="25" t="s">
        <v>11</v>
      </c>
      <c r="E29" s="26">
        <v>0.18</v>
      </c>
      <c r="F29" s="26">
        <v>0.36</v>
      </c>
      <c r="G29" s="23"/>
      <c r="H29" s="23"/>
    </row>
    <row r="30" spans="1:8" ht="12.75">
      <c r="A30" s="25">
        <v>22</v>
      </c>
      <c r="B30" s="25" t="s">
        <v>30</v>
      </c>
      <c r="C30" s="25">
        <v>1</v>
      </c>
      <c r="D30" s="25" t="s">
        <v>9</v>
      </c>
      <c r="E30" s="26">
        <v>0.5</v>
      </c>
      <c r="F30" s="26">
        <v>0.5</v>
      </c>
      <c r="G30" s="23"/>
      <c r="H30" s="23"/>
    </row>
    <row r="31" spans="1:8" ht="12.75">
      <c r="A31" s="25">
        <v>23</v>
      </c>
      <c r="B31" s="25" t="s">
        <v>32</v>
      </c>
      <c r="C31" s="25">
        <v>2</v>
      </c>
      <c r="D31" s="25" t="s">
        <v>31</v>
      </c>
      <c r="E31" s="26">
        <v>6.66</v>
      </c>
      <c r="F31" s="26">
        <v>13.32</v>
      </c>
      <c r="G31" s="23"/>
      <c r="H31" s="23"/>
    </row>
    <row r="32" spans="1:8" ht="12.75">
      <c r="A32" s="25">
        <v>24</v>
      </c>
      <c r="B32" s="25" t="s">
        <v>69</v>
      </c>
      <c r="C32" s="25">
        <v>2</v>
      </c>
      <c r="D32" s="25" t="s">
        <v>31</v>
      </c>
      <c r="E32" s="26">
        <v>68.45</v>
      </c>
      <c r="F32" s="26">
        <v>136.9</v>
      </c>
      <c r="G32" s="23"/>
      <c r="H32" s="23"/>
    </row>
    <row r="33" spans="1:8" ht="12.75">
      <c r="A33" s="25">
        <v>25</v>
      </c>
      <c r="B33" s="25" t="s">
        <v>33</v>
      </c>
      <c r="C33" s="25">
        <v>20</v>
      </c>
      <c r="D33" s="25" t="s">
        <v>16</v>
      </c>
      <c r="E33" s="26">
        <v>7.79</v>
      </c>
      <c r="F33" s="26">
        <v>7.79</v>
      </c>
      <c r="G33" s="23"/>
      <c r="H33" s="23"/>
    </row>
    <row r="34" spans="1:8" ht="12.75">
      <c r="A34" s="25">
        <v>26</v>
      </c>
      <c r="B34" s="25" t="s">
        <v>34</v>
      </c>
      <c r="C34" s="25">
        <v>2</v>
      </c>
      <c r="D34" s="25" t="s">
        <v>9</v>
      </c>
      <c r="E34" s="26">
        <v>2.24</v>
      </c>
      <c r="F34" s="26">
        <v>4.48</v>
      </c>
      <c r="G34" s="23"/>
      <c r="H34" s="23"/>
    </row>
    <row r="35" spans="1:8" ht="12.75">
      <c r="A35" s="25">
        <v>27</v>
      </c>
      <c r="B35" s="25" t="s">
        <v>35</v>
      </c>
      <c r="C35" s="25">
        <v>2</v>
      </c>
      <c r="D35" s="25" t="s">
        <v>9</v>
      </c>
      <c r="E35" s="26">
        <v>0.64</v>
      </c>
      <c r="F35" s="26">
        <v>1.28</v>
      </c>
      <c r="G35" s="23"/>
      <c r="H35" s="23"/>
    </row>
    <row r="36" spans="1:8" ht="12.75">
      <c r="A36" s="25">
        <v>28</v>
      </c>
      <c r="B36" s="25" t="s">
        <v>37</v>
      </c>
      <c r="C36" s="25">
        <v>1</v>
      </c>
      <c r="D36" s="25" t="s">
        <v>9</v>
      </c>
      <c r="E36" s="26">
        <v>7.64</v>
      </c>
      <c r="F36" s="26">
        <v>7.64</v>
      </c>
      <c r="G36" s="23"/>
      <c r="H36" s="23"/>
    </row>
    <row r="37" spans="1:8" ht="12.75">
      <c r="A37" s="25">
        <v>29</v>
      </c>
      <c r="B37" s="25" t="s">
        <v>38</v>
      </c>
      <c r="C37" s="25">
        <v>1</v>
      </c>
      <c r="D37" s="25" t="s">
        <v>39</v>
      </c>
      <c r="E37" s="26">
        <v>6.91</v>
      </c>
      <c r="F37" s="26">
        <v>6.91</v>
      </c>
      <c r="G37" s="23"/>
      <c r="H37" s="23"/>
    </row>
    <row r="38" spans="1:8" ht="12.75">
      <c r="A38" s="25">
        <v>30</v>
      </c>
      <c r="B38" s="25" t="s">
        <v>86</v>
      </c>
      <c r="C38" s="25">
        <v>4</v>
      </c>
      <c r="D38" s="25" t="s">
        <v>9</v>
      </c>
      <c r="E38" s="26">
        <v>0.3</v>
      </c>
      <c r="F38" s="26">
        <v>1.2</v>
      </c>
      <c r="G38" s="23"/>
      <c r="H38" s="23"/>
    </row>
    <row r="39" spans="1:8" ht="12.75">
      <c r="A39" s="25">
        <v>31</v>
      </c>
      <c r="B39" s="25" t="s">
        <v>41</v>
      </c>
      <c r="C39" s="25">
        <v>2</v>
      </c>
      <c r="D39" s="25" t="s">
        <v>9</v>
      </c>
      <c r="E39" s="26">
        <v>0.23</v>
      </c>
      <c r="F39" s="26">
        <v>0.46</v>
      </c>
      <c r="G39" s="23"/>
      <c r="H39" s="23"/>
    </row>
    <row r="40" spans="1:8" ht="12.75">
      <c r="A40" s="25">
        <v>32</v>
      </c>
      <c r="B40" s="25" t="s">
        <v>42</v>
      </c>
      <c r="C40" s="25">
        <v>2</v>
      </c>
      <c r="D40" s="25" t="s">
        <v>9</v>
      </c>
      <c r="E40" s="26">
        <v>0.4</v>
      </c>
      <c r="F40" s="26">
        <v>0.8</v>
      </c>
      <c r="G40" s="23"/>
      <c r="H40" s="23"/>
    </row>
    <row r="41" spans="1:8" ht="12.75">
      <c r="A41" s="25">
        <v>33</v>
      </c>
      <c r="B41" s="25" t="s">
        <v>43</v>
      </c>
      <c r="C41" s="25">
        <v>4</v>
      </c>
      <c r="D41" s="25" t="s">
        <v>44</v>
      </c>
      <c r="E41" s="26">
        <v>1.95</v>
      </c>
      <c r="F41" s="26">
        <v>7.8</v>
      </c>
      <c r="G41" s="23"/>
      <c r="H41" s="23"/>
    </row>
    <row r="42" spans="1:8" ht="12.75">
      <c r="A42" s="25">
        <v>34</v>
      </c>
      <c r="B42" s="25" t="s">
        <v>111</v>
      </c>
      <c r="C42" s="25">
        <v>1</v>
      </c>
      <c r="D42" s="25" t="s">
        <v>64</v>
      </c>
      <c r="E42" s="26">
        <v>1000</v>
      </c>
      <c r="F42" s="26">
        <v>1000</v>
      </c>
      <c r="G42" s="23"/>
      <c r="H42" s="23"/>
    </row>
    <row r="43" spans="1:8" ht="12.75">
      <c r="A43" s="25">
        <v>35</v>
      </c>
      <c r="B43" s="25" t="s">
        <v>104</v>
      </c>
      <c r="C43" s="25">
        <v>1</v>
      </c>
      <c r="D43" s="25" t="s">
        <v>78</v>
      </c>
      <c r="E43" s="26">
        <v>73.03</v>
      </c>
      <c r="F43" s="26">
        <v>73.03</v>
      </c>
      <c r="G43" s="23"/>
      <c r="H43" s="23"/>
    </row>
    <row r="44" spans="1:8" ht="12.75">
      <c r="A44" s="25">
        <v>36</v>
      </c>
      <c r="B44" s="25" t="s">
        <v>109</v>
      </c>
      <c r="C44" s="25">
        <v>2</v>
      </c>
      <c r="D44" s="25" t="s">
        <v>64</v>
      </c>
      <c r="E44" s="26">
        <v>360</v>
      </c>
      <c r="F44" s="26">
        <v>720</v>
      </c>
      <c r="G44" s="23"/>
      <c r="H44" s="23"/>
    </row>
    <row r="45" spans="1:8" ht="12.75">
      <c r="A45" s="25">
        <v>37</v>
      </c>
      <c r="B45" s="25" t="s">
        <v>105</v>
      </c>
      <c r="C45" s="25">
        <v>1</v>
      </c>
      <c r="D45" s="25" t="s">
        <v>9</v>
      </c>
      <c r="E45" s="26">
        <v>350</v>
      </c>
      <c r="F45" s="26">
        <v>350</v>
      </c>
      <c r="G45" s="23"/>
      <c r="H45" s="23"/>
    </row>
    <row r="46" spans="1:8" ht="12.75">
      <c r="A46" s="25">
        <v>38</v>
      </c>
      <c r="B46" s="25" t="s">
        <v>88</v>
      </c>
      <c r="C46" s="25">
        <v>3</v>
      </c>
      <c r="D46" s="25" t="s">
        <v>9</v>
      </c>
      <c r="E46" s="26">
        <v>35</v>
      </c>
      <c r="F46" s="26">
        <v>105</v>
      </c>
      <c r="G46" s="23"/>
      <c r="H46" s="23"/>
    </row>
    <row r="47" spans="1:8" ht="12.75">
      <c r="A47" s="25">
        <v>39</v>
      </c>
      <c r="B47" s="25" t="s">
        <v>45</v>
      </c>
      <c r="C47" s="25">
        <v>1</v>
      </c>
      <c r="D47" s="25" t="s">
        <v>9</v>
      </c>
      <c r="E47" s="26">
        <v>195</v>
      </c>
      <c r="F47" s="26">
        <v>195</v>
      </c>
      <c r="G47" s="23"/>
      <c r="H47" s="23"/>
    </row>
    <row r="48" spans="1:8" ht="12.75">
      <c r="A48" s="25">
        <v>40</v>
      </c>
      <c r="B48" s="25" t="s">
        <v>46</v>
      </c>
      <c r="C48" s="25">
        <v>1</v>
      </c>
      <c r="D48" s="25" t="s">
        <v>9</v>
      </c>
      <c r="E48" s="26">
        <v>30</v>
      </c>
      <c r="F48" s="26">
        <v>30</v>
      </c>
      <c r="G48" s="23"/>
      <c r="H48" s="23"/>
    </row>
    <row r="49" spans="1:8" ht="12.75">
      <c r="A49" s="25">
        <v>41</v>
      </c>
      <c r="B49" s="25" t="s">
        <v>48</v>
      </c>
      <c r="C49" s="25">
        <v>1</v>
      </c>
      <c r="D49" s="25" t="s">
        <v>9</v>
      </c>
      <c r="E49" s="26">
        <v>2.14</v>
      </c>
      <c r="F49" s="26">
        <v>2.14</v>
      </c>
      <c r="G49" s="23"/>
      <c r="H49" s="23"/>
    </row>
    <row r="50" spans="1:8" ht="12.75">
      <c r="A50" s="25">
        <v>42</v>
      </c>
      <c r="B50" s="25" t="s">
        <v>49</v>
      </c>
      <c r="C50" s="25">
        <v>1</v>
      </c>
      <c r="D50" s="25" t="s">
        <v>9</v>
      </c>
      <c r="E50" s="26">
        <v>7.1</v>
      </c>
      <c r="F50" s="26">
        <v>7.1</v>
      </c>
      <c r="G50" s="23"/>
      <c r="H50" s="23"/>
    </row>
    <row r="51" spans="1:8" ht="12.75">
      <c r="A51" s="25">
        <v>43</v>
      </c>
      <c r="B51" s="25" t="s">
        <v>50</v>
      </c>
      <c r="C51" s="25">
        <v>1</v>
      </c>
      <c r="D51" s="25" t="s">
        <v>9</v>
      </c>
      <c r="E51" s="26">
        <v>2.29</v>
      </c>
      <c r="F51" s="26">
        <v>2.29</v>
      </c>
      <c r="G51" s="23"/>
      <c r="H51" s="23"/>
    </row>
    <row r="52" spans="1:8" ht="12.75">
      <c r="A52" s="25">
        <v>44</v>
      </c>
      <c r="B52" s="25" t="s">
        <v>51</v>
      </c>
      <c r="C52" s="25">
        <v>1</v>
      </c>
      <c r="D52" s="25" t="s">
        <v>9</v>
      </c>
      <c r="E52" s="26">
        <v>2.28</v>
      </c>
      <c r="F52" s="26">
        <v>2.28</v>
      </c>
      <c r="G52" s="23"/>
      <c r="H52" s="23"/>
    </row>
    <row r="53" spans="1:8" ht="12.75">
      <c r="A53" s="25">
        <v>45</v>
      </c>
      <c r="B53" s="25" t="s">
        <v>92</v>
      </c>
      <c r="C53" s="25">
        <v>2</v>
      </c>
      <c r="D53" s="25" t="s">
        <v>93</v>
      </c>
      <c r="E53" s="26">
        <v>45.91</v>
      </c>
      <c r="F53" s="26">
        <v>91.82</v>
      </c>
      <c r="G53" s="23"/>
      <c r="H53" s="23"/>
    </row>
    <row r="54" spans="1:8" ht="12.75">
      <c r="A54" s="25">
        <v>46</v>
      </c>
      <c r="B54" s="25" t="s">
        <v>90</v>
      </c>
      <c r="C54" s="25">
        <v>1</v>
      </c>
      <c r="D54" s="25" t="s">
        <v>9</v>
      </c>
      <c r="E54" s="26">
        <v>32</v>
      </c>
      <c r="F54" s="26">
        <v>32</v>
      </c>
      <c r="G54" s="23"/>
      <c r="H54" s="23"/>
    </row>
    <row r="55" spans="1:8" ht="12.75">
      <c r="A55" s="25"/>
      <c r="B55" s="27" t="s">
        <v>214</v>
      </c>
      <c r="C55" s="25"/>
      <c r="D55" s="25"/>
      <c r="E55" s="26"/>
      <c r="F55" s="26">
        <f>SUM(F9+F10+F11+F12+F13+F14+F15+F16+F17+F18+F19+F20+F21+F22+F23+F24+F25+F26+F27+F28+F29+F30+F31+F32+F33+F34+F35+F36+F37+F38+F39+F40+F41+F42+F43+F44+F45+F46+F47+F48+F49+F50+F51+F52+F53+F54)</f>
        <v>3513.91</v>
      </c>
      <c r="G55" s="23"/>
      <c r="H55" s="23"/>
    </row>
    <row r="56" spans="1:8" ht="12.75">
      <c r="A56" s="23"/>
      <c r="B56" s="27" t="s">
        <v>240</v>
      </c>
      <c r="C56" s="25"/>
      <c r="D56" s="25"/>
      <c r="E56" s="25"/>
      <c r="F56" s="32">
        <v>161.2</v>
      </c>
      <c r="G56" s="23"/>
      <c r="H56" s="23"/>
    </row>
    <row r="57" spans="1:8" ht="14.25">
      <c r="A57" s="23"/>
      <c r="B57" s="7" t="s">
        <v>241</v>
      </c>
      <c r="C57" s="25"/>
      <c r="D57" s="25"/>
      <c r="E57" s="25"/>
      <c r="F57" s="32">
        <v>1469.64</v>
      </c>
      <c r="G57" s="23"/>
      <c r="H57" s="23"/>
    </row>
    <row r="58" spans="1:8" ht="15.75">
      <c r="A58" s="23"/>
      <c r="B58" s="7" t="s">
        <v>214</v>
      </c>
      <c r="C58" s="25"/>
      <c r="D58" s="25"/>
      <c r="E58" s="25"/>
      <c r="F58" s="38">
        <f>SUM(F55+F56+F57)</f>
        <v>5144.75</v>
      </c>
      <c r="G58" s="23"/>
      <c r="H58" s="23"/>
    </row>
    <row r="59" spans="1:8" ht="14.25">
      <c r="A59" s="4"/>
      <c r="B59" s="4"/>
      <c r="C59" s="4"/>
      <c r="D59" s="4"/>
      <c r="E59" s="4"/>
      <c r="F59" s="4"/>
      <c r="G59" s="4"/>
      <c r="H59" s="4"/>
    </row>
  </sheetData>
  <mergeCells count="5">
    <mergeCell ref="A1:B2"/>
    <mergeCell ref="A3:B3"/>
    <mergeCell ref="A5:B5"/>
    <mergeCell ref="A6:B6"/>
    <mergeCell ref="B4:H4"/>
  </mergeCells>
  <printOptions/>
  <pageMargins left="0.75" right="0.75" top="0.2" bottom="0.21" header="0.2" footer="0.21"/>
  <pageSetup horizontalDpi="200" verticalDpi="2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41">
      <selection activeCell="A7" sqref="A7:IV7"/>
    </sheetView>
  </sheetViews>
  <sheetFormatPr defaultColWidth="9.140625" defaultRowHeight="12.75"/>
  <cols>
    <col min="1" max="1" width="6.140625" style="0" customWidth="1"/>
    <col min="2" max="2" width="33.8515625" style="0" customWidth="1"/>
    <col min="3" max="3" width="9.00390625" style="0" customWidth="1"/>
    <col min="4" max="4" width="7.140625" style="0" customWidth="1"/>
    <col min="5" max="5" width="14.421875" style="0" customWidth="1"/>
    <col min="6" max="6" width="17.8515625" style="0" bestFit="1" customWidth="1"/>
  </cols>
  <sheetData>
    <row r="1" spans="1:8" ht="12.75">
      <c r="A1" s="45" t="s">
        <v>0</v>
      </c>
      <c r="B1" s="45"/>
      <c r="C1" s="23"/>
      <c r="D1" s="23"/>
      <c r="E1" s="23"/>
      <c r="F1" s="23"/>
      <c r="G1" s="23"/>
      <c r="H1" s="23"/>
    </row>
    <row r="2" spans="1:8" ht="12.75">
      <c r="A2" s="45"/>
      <c r="B2" s="45"/>
      <c r="C2" s="22"/>
      <c r="D2" s="23"/>
      <c r="E2" s="23"/>
      <c r="F2" s="23"/>
      <c r="G2" s="22"/>
      <c r="H2" s="23"/>
    </row>
    <row r="3" spans="1:8" ht="12.75">
      <c r="A3" s="45" t="s">
        <v>164</v>
      </c>
      <c r="B3" s="45"/>
      <c r="C3" s="23"/>
      <c r="D3" s="23"/>
      <c r="E3" s="23"/>
      <c r="F3" s="23"/>
      <c r="G3" s="23"/>
      <c r="H3" s="23"/>
    </row>
    <row r="4" spans="1:8" ht="12.75">
      <c r="A4" s="22"/>
      <c r="B4" s="46"/>
      <c r="C4" s="46"/>
      <c r="D4" s="46"/>
      <c r="E4" s="46"/>
      <c r="F4" s="46"/>
      <c r="G4" s="46"/>
      <c r="H4" s="46"/>
    </row>
    <row r="5" spans="1:8" ht="12.75">
      <c r="A5" s="46" t="s">
        <v>224</v>
      </c>
      <c r="B5" s="46"/>
      <c r="C5" s="23"/>
      <c r="D5" s="23"/>
      <c r="E5" s="23"/>
      <c r="F5" s="23"/>
      <c r="G5" s="23"/>
      <c r="H5" s="23"/>
    </row>
    <row r="6" spans="1:8" ht="12.75">
      <c r="A6" s="47" t="s">
        <v>106</v>
      </c>
      <c r="B6" s="47"/>
      <c r="C6" s="47"/>
      <c r="D6" s="23"/>
      <c r="E6" s="23"/>
      <c r="F6" s="23"/>
      <c r="G6" s="23"/>
      <c r="H6" s="23"/>
    </row>
    <row r="7" spans="1:8" ht="12.75">
      <c r="A7" s="25" t="s">
        <v>2</v>
      </c>
      <c r="B7" s="25" t="s">
        <v>3</v>
      </c>
      <c r="C7" s="25" t="s">
        <v>4</v>
      </c>
      <c r="D7" s="25" t="s">
        <v>5</v>
      </c>
      <c r="E7" s="25" t="s">
        <v>219</v>
      </c>
      <c r="F7" s="25" t="s">
        <v>220</v>
      </c>
      <c r="G7" s="23"/>
      <c r="H7" s="23"/>
    </row>
    <row r="8" spans="1:8" ht="12.75">
      <c r="A8" s="25">
        <v>1</v>
      </c>
      <c r="B8" s="25" t="s">
        <v>6</v>
      </c>
      <c r="C8" s="25">
        <v>1</v>
      </c>
      <c r="D8" s="25" t="s">
        <v>7</v>
      </c>
      <c r="E8" s="26">
        <v>74.97</v>
      </c>
      <c r="F8" s="26">
        <v>74.97</v>
      </c>
      <c r="G8" s="23"/>
      <c r="H8" s="23"/>
    </row>
    <row r="9" spans="1:8" ht="12.75">
      <c r="A9" s="25">
        <v>2</v>
      </c>
      <c r="B9" s="25" t="s">
        <v>8</v>
      </c>
      <c r="C9" s="25">
        <v>4</v>
      </c>
      <c r="D9" s="25" t="s">
        <v>9</v>
      </c>
      <c r="E9" s="26">
        <v>11.42</v>
      </c>
      <c r="F9" s="26">
        <v>45.68</v>
      </c>
      <c r="G9" s="23"/>
      <c r="H9" s="23"/>
    </row>
    <row r="10" spans="1:8" ht="12.75">
      <c r="A10" s="25">
        <v>3</v>
      </c>
      <c r="B10" s="25" t="s">
        <v>10</v>
      </c>
      <c r="C10" s="25">
        <v>8</v>
      </c>
      <c r="D10" s="25" t="s">
        <v>11</v>
      </c>
      <c r="E10" s="26">
        <v>0.13</v>
      </c>
      <c r="F10" s="26">
        <v>1.04</v>
      </c>
      <c r="G10" s="23"/>
      <c r="H10" s="23"/>
    </row>
    <row r="11" spans="1:8" ht="12.75">
      <c r="A11" s="25">
        <v>4</v>
      </c>
      <c r="B11" s="25" t="s">
        <v>12</v>
      </c>
      <c r="C11" s="25">
        <v>8</v>
      </c>
      <c r="D11" s="25" t="s">
        <v>9</v>
      </c>
      <c r="E11" s="26">
        <v>0.29</v>
      </c>
      <c r="F11" s="26">
        <v>2.32</v>
      </c>
      <c r="G11" s="23"/>
      <c r="H11" s="23"/>
    </row>
    <row r="12" spans="1:8" ht="12.75">
      <c r="A12" s="25">
        <v>5</v>
      </c>
      <c r="B12" s="25" t="s">
        <v>13</v>
      </c>
      <c r="C12" s="25">
        <v>8</v>
      </c>
      <c r="D12" s="25" t="s">
        <v>9</v>
      </c>
      <c r="E12" s="26">
        <v>0.14</v>
      </c>
      <c r="F12" s="26">
        <v>1.12</v>
      </c>
      <c r="G12" s="23"/>
      <c r="H12" s="23"/>
    </row>
    <row r="13" spans="1:8" ht="12.75">
      <c r="A13" s="25">
        <v>6</v>
      </c>
      <c r="B13" s="25" t="s">
        <v>14</v>
      </c>
      <c r="C13" s="25">
        <v>12</v>
      </c>
      <c r="D13" s="25" t="s">
        <v>9</v>
      </c>
      <c r="E13" s="26">
        <v>0.6</v>
      </c>
      <c r="F13" s="26">
        <v>7.2</v>
      </c>
      <c r="G13" s="23"/>
      <c r="H13" s="23"/>
    </row>
    <row r="14" spans="1:8" ht="12.75">
      <c r="A14" s="25">
        <v>7</v>
      </c>
      <c r="B14" s="25" t="s">
        <v>15</v>
      </c>
      <c r="C14" s="25">
        <v>20</v>
      </c>
      <c r="D14" s="25" t="s">
        <v>16</v>
      </c>
      <c r="E14" s="26">
        <v>0.35</v>
      </c>
      <c r="F14" s="26">
        <v>7</v>
      </c>
      <c r="G14" s="23"/>
      <c r="H14" s="23"/>
    </row>
    <row r="15" spans="1:8" ht="12.75">
      <c r="A15" s="25">
        <v>8</v>
      </c>
      <c r="B15" s="25" t="s">
        <v>83</v>
      </c>
      <c r="C15" s="25">
        <v>4</v>
      </c>
      <c r="D15" s="25" t="s">
        <v>9</v>
      </c>
      <c r="E15" s="26">
        <v>0.56</v>
      </c>
      <c r="F15" s="26">
        <v>2.24</v>
      </c>
      <c r="G15" s="23"/>
      <c r="H15" s="23"/>
    </row>
    <row r="16" spans="1:8" ht="12.75">
      <c r="A16" s="25">
        <v>9</v>
      </c>
      <c r="B16" s="25" t="s">
        <v>17</v>
      </c>
      <c r="C16" s="25">
        <v>2</v>
      </c>
      <c r="D16" s="25" t="s">
        <v>9</v>
      </c>
      <c r="E16" s="26">
        <v>1.12</v>
      </c>
      <c r="F16" s="26">
        <v>2.24</v>
      </c>
      <c r="G16" s="23"/>
      <c r="H16" s="23"/>
    </row>
    <row r="17" spans="1:8" ht="12.75">
      <c r="A17" s="25">
        <v>10</v>
      </c>
      <c r="B17" s="25" t="s">
        <v>189</v>
      </c>
      <c r="C17" s="25">
        <v>2</v>
      </c>
      <c r="D17" s="25" t="s">
        <v>9</v>
      </c>
      <c r="E17" s="26">
        <v>100</v>
      </c>
      <c r="F17" s="26">
        <v>200</v>
      </c>
      <c r="G17" s="23"/>
      <c r="H17" s="23"/>
    </row>
    <row r="18" spans="1:8" ht="12.75">
      <c r="A18" s="25">
        <v>11</v>
      </c>
      <c r="B18" s="25" t="s">
        <v>190</v>
      </c>
      <c r="C18" s="25">
        <v>2</v>
      </c>
      <c r="D18" s="25" t="s">
        <v>9</v>
      </c>
      <c r="E18" s="26">
        <v>59.13</v>
      </c>
      <c r="F18" s="26">
        <v>118.26</v>
      </c>
      <c r="G18" s="23"/>
      <c r="H18" s="23"/>
    </row>
    <row r="19" spans="1:8" ht="12.75">
      <c r="A19" s="25">
        <v>12</v>
      </c>
      <c r="B19" s="25" t="s">
        <v>84</v>
      </c>
      <c r="C19" s="25">
        <v>1</v>
      </c>
      <c r="D19" s="25" t="s">
        <v>64</v>
      </c>
      <c r="E19" s="26">
        <v>130</v>
      </c>
      <c r="F19" s="26">
        <v>130</v>
      </c>
      <c r="G19" s="23"/>
      <c r="H19" s="23"/>
    </row>
    <row r="20" spans="1:8" ht="12.75">
      <c r="A20" s="25">
        <v>13</v>
      </c>
      <c r="B20" s="25" t="s">
        <v>68</v>
      </c>
      <c r="C20" s="25">
        <v>0.2</v>
      </c>
      <c r="D20" s="25" t="s">
        <v>216</v>
      </c>
      <c r="E20" s="26">
        <v>45.82</v>
      </c>
      <c r="F20" s="26">
        <v>9.16</v>
      </c>
      <c r="G20" s="23"/>
      <c r="H20" s="23"/>
    </row>
    <row r="21" spans="1:8" ht="12.75">
      <c r="A21" s="25">
        <v>14</v>
      </c>
      <c r="B21" s="25" t="s">
        <v>22</v>
      </c>
      <c r="C21" s="25">
        <v>0.2</v>
      </c>
      <c r="D21" s="25" t="s">
        <v>216</v>
      </c>
      <c r="E21" s="26">
        <v>45.82</v>
      </c>
      <c r="F21" s="26">
        <v>9.16</v>
      </c>
      <c r="G21" s="23"/>
      <c r="H21" s="23"/>
    </row>
    <row r="22" spans="1:8" ht="12.75">
      <c r="A22" s="25">
        <v>15</v>
      </c>
      <c r="B22" s="25" t="s">
        <v>23</v>
      </c>
      <c r="C22" s="25">
        <v>0.2</v>
      </c>
      <c r="D22" s="25" t="s">
        <v>216</v>
      </c>
      <c r="E22" s="26">
        <v>199.32</v>
      </c>
      <c r="F22" s="26">
        <v>39.86</v>
      </c>
      <c r="G22" s="23"/>
      <c r="H22" s="23"/>
    </row>
    <row r="23" spans="1:8" ht="12.75">
      <c r="A23" s="25">
        <v>16</v>
      </c>
      <c r="B23" s="25" t="s">
        <v>24</v>
      </c>
      <c r="C23" s="25">
        <v>0.15</v>
      </c>
      <c r="D23" s="25" t="s">
        <v>216</v>
      </c>
      <c r="E23" s="26">
        <v>1.61</v>
      </c>
      <c r="F23" s="26">
        <v>0.24</v>
      </c>
      <c r="G23" s="23"/>
      <c r="H23" s="23"/>
    </row>
    <row r="24" spans="1:8" ht="12.75">
      <c r="A24" s="25">
        <v>17</v>
      </c>
      <c r="B24" s="25" t="s">
        <v>25</v>
      </c>
      <c r="C24" s="25">
        <v>0.15</v>
      </c>
      <c r="D24" s="25" t="s">
        <v>216</v>
      </c>
      <c r="E24" s="26">
        <v>40.03</v>
      </c>
      <c r="F24" s="26">
        <v>6</v>
      </c>
      <c r="G24" s="23"/>
      <c r="H24" s="23"/>
    </row>
    <row r="25" spans="1:8" ht="12.75">
      <c r="A25" s="25">
        <v>18</v>
      </c>
      <c r="B25" s="25" t="s">
        <v>26</v>
      </c>
      <c r="C25" s="25">
        <v>0.2</v>
      </c>
      <c r="D25" s="25" t="s">
        <v>216</v>
      </c>
      <c r="E25" s="26">
        <v>622.4</v>
      </c>
      <c r="F25" s="26">
        <v>124.48</v>
      </c>
      <c r="G25" s="23"/>
      <c r="H25" s="23"/>
    </row>
    <row r="26" spans="1:8" ht="12.75">
      <c r="A26" s="25">
        <v>19</v>
      </c>
      <c r="B26" s="25" t="s">
        <v>27</v>
      </c>
      <c r="C26" s="25">
        <v>0.2</v>
      </c>
      <c r="D26" s="25" t="s">
        <v>216</v>
      </c>
      <c r="E26" s="26">
        <v>110</v>
      </c>
      <c r="F26" s="26">
        <v>22</v>
      </c>
      <c r="G26" s="23"/>
      <c r="H26" s="23"/>
    </row>
    <row r="27" spans="1:8" ht="12.75">
      <c r="A27" s="25">
        <v>20</v>
      </c>
      <c r="B27" s="25" t="s">
        <v>28</v>
      </c>
      <c r="C27" s="25">
        <v>20</v>
      </c>
      <c r="D27" s="25" t="s">
        <v>11</v>
      </c>
      <c r="E27" s="26">
        <v>0.57</v>
      </c>
      <c r="F27" s="26">
        <v>11.4</v>
      </c>
      <c r="G27" s="23"/>
      <c r="H27" s="23"/>
    </row>
    <row r="28" spans="1:8" ht="12.75">
      <c r="A28" s="25">
        <v>21</v>
      </c>
      <c r="B28" s="25" t="s">
        <v>29</v>
      </c>
      <c r="C28" s="25">
        <v>2</v>
      </c>
      <c r="D28" s="25" t="s">
        <v>11</v>
      </c>
      <c r="E28" s="26">
        <v>0.18</v>
      </c>
      <c r="F28" s="26">
        <v>0.36</v>
      </c>
      <c r="G28" s="23"/>
      <c r="H28" s="23"/>
    </row>
    <row r="29" spans="1:8" ht="12.75">
      <c r="A29" s="25">
        <v>22</v>
      </c>
      <c r="B29" s="25" t="s">
        <v>30</v>
      </c>
      <c r="C29" s="25">
        <v>1</v>
      </c>
      <c r="D29" s="25" t="s">
        <v>9</v>
      </c>
      <c r="E29" s="26">
        <v>0.5</v>
      </c>
      <c r="F29" s="26">
        <v>0.5</v>
      </c>
      <c r="G29" s="23"/>
      <c r="H29" s="23"/>
    </row>
    <row r="30" spans="1:8" ht="12.75">
      <c r="A30" s="25">
        <v>23</v>
      </c>
      <c r="B30" s="25" t="s">
        <v>32</v>
      </c>
      <c r="C30" s="25">
        <v>2</v>
      </c>
      <c r="D30" s="25" t="s">
        <v>31</v>
      </c>
      <c r="E30" s="26">
        <v>6.66</v>
      </c>
      <c r="F30" s="26">
        <v>13.32</v>
      </c>
      <c r="G30" s="23"/>
      <c r="H30" s="23"/>
    </row>
    <row r="31" spans="1:8" ht="12.75">
      <c r="A31" s="25">
        <v>24</v>
      </c>
      <c r="B31" s="25" t="s">
        <v>69</v>
      </c>
      <c r="C31" s="25">
        <v>2</v>
      </c>
      <c r="D31" s="25" t="s">
        <v>31</v>
      </c>
      <c r="E31" s="26">
        <v>68.45</v>
      </c>
      <c r="F31" s="26">
        <v>136.9</v>
      </c>
      <c r="G31" s="23"/>
      <c r="H31" s="23"/>
    </row>
    <row r="32" spans="1:8" ht="12.75">
      <c r="A32" s="25">
        <v>25</v>
      </c>
      <c r="B32" s="25" t="s">
        <v>96</v>
      </c>
      <c r="C32" s="25">
        <v>20</v>
      </c>
      <c r="D32" s="25" t="s">
        <v>16</v>
      </c>
      <c r="E32" s="26">
        <v>7.79</v>
      </c>
      <c r="F32" s="26">
        <v>7.79</v>
      </c>
      <c r="G32" s="23"/>
      <c r="H32" s="23"/>
    </row>
    <row r="33" spans="1:8" ht="12.75">
      <c r="A33" s="25">
        <v>26</v>
      </c>
      <c r="B33" s="25" t="s">
        <v>34</v>
      </c>
      <c r="C33" s="25">
        <v>2</v>
      </c>
      <c r="D33" s="25" t="s">
        <v>9</v>
      </c>
      <c r="E33" s="26">
        <v>2.24</v>
      </c>
      <c r="F33" s="26">
        <v>4.48</v>
      </c>
      <c r="G33" s="23"/>
      <c r="H33" s="23"/>
    </row>
    <row r="34" spans="1:8" ht="12.75">
      <c r="A34" s="25">
        <v>27</v>
      </c>
      <c r="B34" s="25" t="s">
        <v>35</v>
      </c>
      <c r="C34" s="25">
        <v>2</v>
      </c>
      <c r="D34" s="25" t="s">
        <v>9</v>
      </c>
      <c r="E34" s="26">
        <v>0.64</v>
      </c>
      <c r="F34" s="26">
        <v>1.28</v>
      </c>
      <c r="G34" s="23"/>
      <c r="H34" s="23"/>
    </row>
    <row r="35" spans="1:8" ht="12.75">
      <c r="A35" s="25">
        <v>28</v>
      </c>
      <c r="B35" s="25" t="s">
        <v>37</v>
      </c>
      <c r="C35" s="25">
        <v>1</v>
      </c>
      <c r="D35" s="25" t="s">
        <v>9</v>
      </c>
      <c r="E35" s="26">
        <v>7.64</v>
      </c>
      <c r="F35" s="26">
        <v>7.64</v>
      </c>
      <c r="G35" s="23"/>
      <c r="H35" s="23"/>
    </row>
    <row r="36" spans="1:8" ht="12.75">
      <c r="A36" s="25">
        <v>29</v>
      </c>
      <c r="B36" s="25" t="s">
        <v>38</v>
      </c>
      <c r="C36" s="25">
        <v>1</v>
      </c>
      <c r="D36" s="25" t="s">
        <v>39</v>
      </c>
      <c r="E36" s="26">
        <v>6.91</v>
      </c>
      <c r="F36" s="26">
        <v>6.91</v>
      </c>
      <c r="G36" s="23"/>
      <c r="H36" s="23"/>
    </row>
    <row r="37" spans="1:8" ht="12.75">
      <c r="A37" s="25">
        <v>30</v>
      </c>
      <c r="B37" s="25" t="s">
        <v>86</v>
      </c>
      <c r="C37" s="25">
        <v>4</v>
      </c>
      <c r="D37" s="25" t="s">
        <v>9</v>
      </c>
      <c r="E37" s="26">
        <v>0.3</v>
      </c>
      <c r="F37" s="26">
        <v>1.2</v>
      </c>
      <c r="G37" s="23"/>
      <c r="H37" s="23"/>
    </row>
    <row r="38" spans="1:8" ht="12.75">
      <c r="A38" s="25">
        <v>31</v>
      </c>
      <c r="B38" s="25" t="s">
        <v>41</v>
      </c>
      <c r="C38" s="25">
        <v>1</v>
      </c>
      <c r="D38" s="25" t="s">
        <v>9</v>
      </c>
      <c r="E38" s="26">
        <v>0.23</v>
      </c>
      <c r="F38" s="26">
        <v>0.23</v>
      </c>
      <c r="G38" s="23"/>
      <c r="H38" s="23"/>
    </row>
    <row r="39" spans="1:8" ht="12.75">
      <c r="A39" s="25">
        <v>32</v>
      </c>
      <c r="B39" s="25" t="s">
        <v>42</v>
      </c>
      <c r="C39" s="25">
        <v>1</v>
      </c>
      <c r="D39" s="25" t="s">
        <v>9</v>
      </c>
      <c r="E39" s="26">
        <v>0.4</v>
      </c>
      <c r="F39" s="26">
        <v>0.4</v>
      </c>
      <c r="G39" s="23"/>
      <c r="H39" s="23"/>
    </row>
    <row r="40" spans="1:8" ht="12.75">
      <c r="A40" s="25">
        <v>33</v>
      </c>
      <c r="B40" s="25" t="s">
        <v>43</v>
      </c>
      <c r="C40" s="25">
        <v>4</v>
      </c>
      <c r="D40" s="25" t="s">
        <v>44</v>
      </c>
      <c r="E40" s="26">
        <v>1.95</v>
      </c>
      <c r="F40" s="26">
        <v>7.8</v>
      </c>
      <c r="G40" s="23"/>
      <c r="H40" s="23"/>
    </row>
    <row r="41" spans="1:8" ht="12.75">
      <c r="A41" s="25">
        <v>34</v>
      </c>
      <c r="B41" s="25" t="s">
        <v>97</v>
      </c>
      <c r="C41" s="25">
        <v>20</v>
      </c>
      <c r="D41" s="25" t="s">
        <v>98</v>
      </c>
      <c r="E41" s="26">
        <v>65.01</v>
      </c>
      <c r="F41" s="26">
        <v>13</v>
      </c>
      <c r="G41" s="23"/>
      <c r="H41" s="23"/>
    </row>
    <row r="42" spans="1:8" ht="12.75">
      <c r="A42" s="25">
        <v>35</v>
      </c>
      <c r="B42" s="25" t="s">
        <v>107</v>
      </c>
      <c r="C42" s="25">
        <v>1</v>
      </c>
      <c r="D42" s="25" t="s">
        <v>64</v>
      </c>
      <c r="E42" s="26">
        <v>2890</v>
      </c>
      <c r="F42" s="26">
        <v>2890</v>
      </c>
      <c r="G42" s="23"/>
      <c r="H42" s="23"/>
    </row>
    <row r="43" spans="1:8" ht="12.75">
      <c r="A43" s="25">
        <v>36</v>
      </c>
      <c r="B43" s="25" t="s">
        <v>104</v>
      </c>
      <c r="C43" s="25">
        <v>2</v>
      </c>
      <c r="D43" s="25" t="s">
        <v>108</v>
      </c>
      <c r="E43" s="26">
        <v>73.03</v>
      </c>
      <c r="F43" s="26">
        <v>146.06</v>
      </c>
      <c r="G43" s="23"/>
      <c r="H43" s="23"/>
    </row>
    <row r="44" spans="1:8" ht="12.75">
      <c r="A44" s="25">
        <v>37</v>
      </c>
      <c r="B44" s="25" t="s">
        <v>109</v>
      </c>
      <c r="C44" s="25">
        <v>2</v>
      </c>
      <c r="D44" s="25" t="s">
        <v>64</v>
      </c>
      <c r="E44" s="26">
        <v>360</v>
      </c>
      <c r="F44" s="26">
        <v>720</v>
      </c>
      <c r="G44" s="23"/>
      <c r="H44" s="23"/>
    </row>
    <row r="45" spans="1:8" ht="12.75">
      <c r="A45" s="25">
        <v>38</v>
      </c>
      <c r="B45" s="25" t="s">
        <v>105</v>
      </c>
      <c r="C45" s="25">
        <v>1</v>
      </c>
      <c r="D45" s="25" t="s">
        <v>9</v>
      </c>
      <c r="E45" s="26">
        <v>350</v>
      </c>
      <c r="F45" s="26">
        <v>350</v>
      </c>
      <c r="G45" s="23"/>
      <c r="H45" s="23"/>
    </row>
    <row r="46" spans="1:8" ht="12.75">
      <c r="A46" s="25">
        <v>39</v>
      </c>
      <c r="B46" s="25" t="s">
        <v>88</v>
      </c>
      <c r="C46" s="25">
        <v>3</v>
      </c>
      <c r="D46" s="25" t="s">
        <v>9</v>
      </c>
      <c r="E46" s="26">
        <v>35</v>
      </c>
      <c r="F46" s="26">
        <v>105</v>
      </c>
      <c r="G46" s="23"/>
      <c r="H46" s="23"/>
    </row>
    <row r="47" spans="1:8" ht="12.75">
      <c r="A47" s="25">
        <v>40</v>
      </c>
      <c r="B47" s="25" t="s">
        <v>45</v>
      </c>
      <c r="C47" s="25">
        <v>1</v>
      </c>
      <c r="D47" s="25" t="s">
        <v>9</v>
      </c>
      <c r="E47" s="26">
        <v>195</v>
      </c>
      <c r="F47" s="26">
        <v>195</v>
      </c>
      <c r="G47" s="23"/>
      <c r="H47" s="23"/>
    </row>
    <row r="48" spans="1:8" ht="12.75">
      <c r="A48" s="25">
        <v>41</v>
      </c>
      <c r="B48" s="25" t="s">
        <v>46</v>
      </c>
      <c r="C48" s="25">
        <v>1</v>
      </c>
      <c r="D48" s="25" t="s">
        <v>9</v>
      </c>
      <c r="E48" s="26">
        <v>30</v>
      </c>
      <c r="F48" s="26">
        <v>30</v>
      </c>
      <c r="G48" s="23"/>
      <c r="H48" s="23"/>
    </row>
    <row r="49" spans="1:8" ht="12.75">
      <c r="A49" s="25">
        <v>42</v>
      </c>
      <c r="B49" s="25" t="s">
        <v>100</v>
      </c>
      <c r="C49" s="25">
        <v>2</v>
      </c>
      <c r="D49" s="25" t="s">
        <v>9</v>
      </c>
      <c r="E49" s="26">
        <v>35</v>
      </c>
      <c r="F49" s="26">
        <v>70</v>
      </c>
      <c r="G49" s="23"/>
      <c r="H49" s="23"/>
    </row>
    <row r="50" spans="1:8" ht="12.75">
      <c r="A50" s="25">
        <v>43</v>
      </c>
      <c r="B50" s="25" t="s">
        <v>48</v>
      </c>
      <c r="C50" s="25">
        <v>1</v>
      </c>
      <c r="D50" s="25" t="s">
        <v>9</v>
      </c>
      <c r="E50" s="26">
        <v>2.14</v>
      </c>
      <c r="F50" s="26">
        <v>2.14</v>
      </c>
      <c r="G50" s="23"/>
      <c r="H50" s="23"/>
    </row>
    <row r="51" spans="1:8" ht="12.75">
      <c r="A51" s="25">
        <v>44</v>
      </c>
      <c r="B51" s="25" t="s">
        <v>49</v>
      </c>
      <c r="C51" s="25">
        <v>1</v>
      </c>
      <c r="D51" s="25" t="s">
        <v>9</v>
      </c>
      <c r="E51" s="26">
        <v>7.1</v>
      </c>
      <c r="F51" s="26">
        <v>7.1</v>
      </c>
      <c r="G51" s="23"/>
      <c r="H51" s="23"/>
    </row>
    <row r="52" spans="1:8" ht="12.75">
      <c r="A52" s="25">
        <v>45</v>
      </c>
      <c r="B52" s="25" t="s">
        <v>50</v>
      </c>
      <c r="C52" s="25">
        <v>1</v>
      </c>
      <c r="D52" s="25" t="s">
        <v>9</v>
      </c>
      <c r="E52" s="26">
        <v>2.29</v>
      </c>
      <c r="F52" s="26">
        <v>2.29</v>
      </c>
      <c r="G52" s="23"/>
      <c r="H52" s="23"/>
    </row>
    <row r="53" spans="1:8" ht="12.75">
      <c r="A53" s="25">
        <v>46</v>
      </c>
      <c r="B53" s="25" t="s">
        <v>51</v>
      </c>
      <c r="C53" s="25">
        <v>1</v>
      </c>
      <c r="D53" s="25" t="s">
        <v>9</v>
      </c>
      <c r="E53" s="26">
        <v>2.28</v>
      </c>
      <c r="F53" s="26">
        <v>2.28</v>
      </c>
      <c r="G53" s="23"/>
      <c r="H53" s="23"/>
    </row>
    <row r="54" spans="1:8" ht="12.75">
      <c r="A54" s="25">
        <v>47</v>
      </c>
      <c r="B54" s="25" t="s">
        <v>92</v>
      </c>
      <c r="C54" s="25">
        <v>2</v>
      </c>
      <c r="D54" s="25" t="s">
        <v>44</v>
      </c>
      <c r="E54" s="26">
        <v>45.91</v>
      </c>
      <c r="F54" s="26">
        <v>91.82</v>
      </c>
      <c r="G54" s="23"/>
      <c r="H54" s="23"/>
    </row>
    <row r="55" spans="1:8" ht="12.75">
      <c r="A55" s="25">
        <v>48</v>
      </c>
      <c r="B55" s="25" t="s">
        <v>90</v>
      </c>
      <c r="C55" s="25">
        <v>1</v>
      </c>
      <c r="D55" s="25" t="s">
        <v>9</v>
      </c>
      <c r="E55" s="26">
        <v>32</v>
      </c>
      <c r="F55" s="26">
        <v>32</v>
      </c>
      <c r="G55" s="23"/>
      <c r="H55" s="23"/>
    </row>
    <row r="56" spans="1:8" ht="12.75">
      <c r="A56" s="25">
        <v>49</v>
      </c>
      <c r="B56" s="25" t="s">
        <v>53</v>
      </c>
      <c r="C56" s="25">
        <v>2</v>
      </c>
      <c r="D56" s="25" t="s">
        <v>9</v>
      </c>
      <c r="E56" s="26">
        <v>11.4</v>
      </c>
      <c r="F56" s="26">
        <v>22.8</v>
      </c>
      <c r="G56" s="23"/>
      <c r="H56" s="23"/>
    </row>
    <row r="57" spans="1:8" ht="12.75">
      <c r="A57" s="29">
        <v>50</v>
      </c>
      <c r="B57" s="29" t="s">
        <v>191</v>
      </c>
      <c r="C57" s="29">
        <v>2</v>
      </c>
      <c r="D57" s="29" t="s">
        <v>9</v>
      </c>
      <c r="E57" s="30">
        <v>35</v>
      </c>
      <c r="F57" s="30">
        <v>70</v>
      </c>
      <c r="G57" s="23"/>
      <c r="H57" s="23"/>
    </row>
    <row r="58" spans="1:8" ht="12.75">
      <c r="A58" s="25"/>
      <c r="B58" s="27" t="s">
        <v>214</v>
      </c>
      <c r="C58" s="25"/>
      <c r="D58" s="25"/>
      <c r="E58" s="25"/>
      <c r="F58" s="25">
        <f>SUM(F8+F9+F10+F11+F12+F13+F14+F15+F16+F17+F18+F19+F20+F21+F22+F23+F24+F25+F26+F27+F28+F29+F30+F31+F32+F33+F34+F35+F36+F37+F38+F39+F40+F41+F42+F43+F44+F45+F46+F47+F48+F49+F50+F51+F52+F53+F54+F55+F56+F57)</f>
        <v>5752.67</v>
      </c>
      <c r="G58" s="23"/>
      <c r="H58" s="23"/>
    </row>
    <row r="59" spans="1:8" ht="12.75">
      <c r="A59" s="23"/>
      <c r="B59" s="27" t="s">
        <v>240</v>
      </c>
      <c r="C59" s="25"/>
      <c r="D59" s="25"/>
      <c r="E59" s="25"/>
      <c r="F59" s="32">
        <v>241.8</v>
      </c>
      <c r="G59" s="23"/>
      <c r="H59" s="23"/>
    </row>
    <row r="60" spans="1:8" ht="14.25">
      <c r="A60" s="4"/>
      <c r="B60" s="7" t="s">
        <v>241</v>
      </c>
      <c r="C60" s="7"/>
      <c r="D60" s="7"/>
      <c r="E60" s="7"/>
      <c r="F60" s="7">
        <v>2397.78</v>
      </c>
      <c r="G60" s="4"/>
      <c r="H60" s="4"/>
    </row>
    <row r="61" spans="1:8" ht="15.75">
      <c r="A61" s="4"/>
      <c r="B61" s="7" t="s">
        <v>214</v>
      </c>
      <c r="C61" s="7"/>
      <c r="D61" s="7"/>
      <c r="E61" s="7"/>
      <c r="F61" s="38">
        <f>SUM(F58+F59+F60)</f>
        <v>8392.25</v>
      </c>
      <c r="G61" s="4"/>
      <c r="H61" s="4"/>
    </row>
    <row r="62" spans="1:8" ht="14.25">
      <c r="A62" s="4"/>
      <c r="B62" s="4"/>
      <c r="C62" s="4"/>
      <c r="D62" s="4"/>
      <c r="E62" s="4"/>
      <c r="F62" s="4"/>
      <c r="G62" s="4"/>
      <c r="H62" s="4"/>
    </row>
    <row r="63" spans="1:8" ht="14.25">
      <c r="A63" s="4"/>
      <c r="B63" s="4"/>
      <c r="C63" s="4"/>
      <c r="D63" s="4"/>
      <c r="E63" s="4"/>
      <c r="F63" s="4"/>
      <c r="G63" s="4"/>
      <c r="H63" s="4"/>
    </row>
    <row r="64" spans="1:8" ht="14.25">
      <c r="A64" s="4"/>
      <c r="B64" s="4"/>
      <c r="C64" s="4"/>
      <c r="D64" s="4"/>
      <c r="E64" s="4"/>
      <c r="F64" s="4"/>
      <c r="G64" s="4"/>
      <c r="H64" s="4"/>
    </row>
  </sheetData>
  <mergeCells count="5">
    <mergeCell ref="A6:C6"/>
    <mergeCell ref="A1:B2"/>
    <mergeCell ref="A3:B3"/>
    <mergeCell ref="A5:B5"/>
    <mergeCell ref="B4:H4"/>
  </mergeCells>
  <printOptions/>
  <pageMargins left="0.54" right="0.75" top="0.2" bottom="0.21" header="0.2" footer="0.21"/>
  <pageSetup horizontalDpi="200" verticalDpi="2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B37">
      <selection activeCell="F59" sqref="F59"/>
    </sheetView>
  </sheetViews>
  <sheetFormatPr defaultColWidth="9.140625" defaultRowHeight="12.75"/>
  <cols>
    <col min="1" max="1" width="6.140625" style="0" customWidth="1"/>
    <col min="2" max="2" width="34.28125" style="0" customWidth="1"/>
    <col min="3" max="3" width="8.8515625" style="0" customWidth="1"/>
    <col min="4" max="4" width="7.57421875" style="0" customWidth="1"/>
    <col min="5" max="5" width="14.421875" style="0" customWidth="1"/>
    <col min="6" max="6" width="17.28125" style="0" customWidth="1"/>
  </cols>
  <sheetData>
    <row r="1" spans="1:8" ht="12.75">
      <c r="A1" s="45" t="s">
        <v>0</v>
      </c>
      <c r="B1" s="45"/>
      <c r="C1" s="23"/>
      <c r="D1" s="23"/>
      <c r="E1" s="23"/>
      <c r="F1" s="23"/>
      <c r="G1" s="23"/>
      <c r="H1" s="23"/>
    </row>
    <row r="2" spans="1:8" ht="12.75">
      <c r="A2" s="45"/>
      <c r="B2" s="45"/>
      <c r="C2" s="22"/>
      <c r="D2" s="23"/>
      <c r="E2" s="23"/>
      <c r="F2" s="23"/>
      <c r="G2" s="22"/>
      <c r="H2" s="23"/>
    </row>
    <row r="3" spans="1:8" ht="12.75">
      <c r="A3" s="45" t="s">
        <v>164</v>
      </c>
      <c r="B3" s="45"/>
      <c r="C3" s="23"/>
      <c r="D3" s="23"/>
      <c r="E3" s="23"/>
      <c r="F3" s="23"/>
      <c r="G3" s="23"/>
      <c r="H3" s="23"/>
    </row>
    <row r="4" spans="1:8" ht="12.75">
      <c r="A4" s="22"/>
      <c r="B4" s="45"/>
      <c r="C4" s="45"/>
      <c r="D4" s="45"/>
      <c r="E4" s="45"/>
      <c r="F4" s="45"/>
      <c r="G4" s="45"/>
      <c r="H4" s="45"/>
    </row>
    <row r="5" spans="1:8" ht="12.75">
      <c r="A5" s="46" t="s">
        <v>224</v>
      </c>
      <c r="B5" s="46"/>
      <c r="C5" s="23"/>
      <c r="D5" s="23"/>
      <c r="E5" s="23"/>
      <c r="F5" s="23"/>
      <c r="G5" s="23"/>
      <c r="H5" s="23"/>
    </row>
    <row r="6" spans="1:8" ht="12.75">
      <c r="A6" s="47" t="s">
        <v>95</v>
      </c>
      <c r="B6" s="47"/>
      <c r="C6" s="47"/>
      <c r="D6" s="23"/>
      <c r="E6" s="23"/>
      <c r="F6" s="23"/>
      <c r="G6" s="23"/>
      <c r="H6" s="23"/>
    </row>
    <row r="7" spans="1:8" ht="12.75">
      <c r="A7" s="24"/>
      <c r="B7" s="24"/>
      <c r="C7" s="23"/>
      <c r="D7" s="23"/>
      <c r="E7" s="23"/>
      <c r="F7" s="23"/>
      <c r="G7" s="23"/>
      <c r="H7" s="23"/>
    </row>
    <row r="8" spans="1:8" ht="12.75">
      <c r="A8" s="25" t="s">
        <v>2</v>
      </c>
      <c r="B8" s="25" t="s">
        <v>3</v>
      </c>
      <c r="C8" s="25" t="s">
        <v>4</v>
      </c>
      <c r="D8" s="25" t="s">
        <v>5</v>
      </c>
      <c r="E8" s="25" t="s">
        <v>219</v>
      </c>
      <c r="F8" s="25" t="s">
        <v>220</v>
      </c>
      <c r="G8" s="23"/>
      <c r="H8" s="23"/>
    </row>
    <row r="9" spans="1:8" ht="12.75">
      <c r="A9" s="25">
        <v>1</v>
      </c>
      <c r="B9" s="25" t="s">
        <v>6</v>
      </c>
      <c r="C9" s="25">
        <v>1</v>
      </c>
      <c r="D9" s="25" t="s">
        <v>7</v>
      </c>
      <c r="E9" s="26">
        <v>74.97</v>
      </c>
      <c r="F9" s="26">
        <v>74.97</v>
      </c>
      <c r="G9" s="23"/>
      <c r="H9" s="23"/>
    </row>
    <row r="10" spans="1:8" ht="12.75">
      <c r="A10" s="25">
        <v>2</v>
      </c>
      <c r="B10" s="25" t="s">
        <v>8</v>
      </c>
      <c r="C10" s="25">
        <v>4</v>
      </c>
      <c r="D10" s="25" t="s">
        <v>9</v>
      </c>
      <c r="E10" s="26">
        <v>11.42</v>
      </c>
      <c r="F10" s="26">
        <v>45.68</v>
      </c>
      <c r="G10" s="23"/>
      <c r="H10" s="23"/>
    </row>
    <row r="11" spans="1:8" ht="12.75">
      <c r="A11" s="25">
        <v>3</v>
      </c>
      <c r="B11" s="25" t="s">
        <v>10</v>
      </c>
      <c r="C11" s="25">
        <v>8</v>
      </c>
      <c r="D11" s="25" t="s">
        <v>11</v>
      </c>
      <c r="E11" s="26">
        <v>0.13</v>
      </c>
      <c r="F11" s="26">
        <v>1.04</v>
      </c>
      <c r="G11" s="23"/>
      <c r="H11" s="23"/>
    </row>
    <row r="12" spans="1:8" ht="12.75">
      <c r="A12" s="25">
        <v>4</v>
      </c>
      <c r="B12" s="25" t="s">
        <v>12</v>
      </c>
      <c r="C12" s="25">
        <v>8</v>
      </c>
      <c r="D12" s="25" t="s">
        <v>9</v>
      </c>
      <c r="E12" s="26">
        <v>0.29</v>
      </c>
      <c r="F12" s="26">
        <v>2.32</v>
      </c>
      <c r="G12" s="23"/>
      <c r="H12" s="23"/>
    </row>
    <row r="13" spans="1:8" ht="12.75">
      <c r="A13" s="25">
        <v>5</v>
      </c>
      <c r="B13" s="25" t="s">
        <v>13</v>
      </c>
      <c r="C13" s="25">
        <v>8</v>
      </c>
      <c r="D13" s="25" t="s">
        <v>9</v>
      </c>
      <c r="E13" s="26">
        <v>0.14</v>
      </c>
      <c r="F13" s="26">
        <v>1.12</v>
      </c>
      <c r="G13" s="23"/>
      <c r="H13" s="23"/>
    </row>
    <row r="14" spans="1:8" ht="12.75">
      <c r="A14" s="25">
        <v>6</v>
      </c>
      <c r="B14" s="25" t="s">
        <v>14</v>
      </c>
      <c r="C14" s="25">
        <v>12</v>
      </c>
      <c r="D14" s="25" t="s">
        <v>9</v>
      </c>
      <c r="E14" s="26">
        <v>0.6</v>
      </c>
      <c r="F14" s="26">
        <v>7.2</v>
      </c>
      <c r="G14" s="23"/>
      <c r="H14" s="23"/>
    </row>
    <row r="15" spans="1:8" ht="12.75">
      <c r="A15" s="25">
        <v>7</v>
      </c>
      <c r="B15" s="25" t="s">
        <v>15</v>
      </c>
      <c r="C15" s="25">
        <v>20</v>
      </c>
      <c r="D15" s="25" t="s">
        <v>16</v>
      </c>
      <c r="E15" s="26">
        <v>0.35</v>
      </c>
      <c r="F15" s="26">
        <v>7</v>
      </c>
      <c r="G15" s="23"/>
      <c r="H15" s="23"/>
    </row>
    <row r="16" spans="1:8" ht="12.75">
      <c r="A16" s="25">
        <v>8</v>
      </c>
      <c r="B16" s="25" t="s">
        <v>83</v>
      </c>
      <c r="C16" s="25">
        <v>4</v>
      </c>
      <c r="D16" s="25" t="s">
        <v>9</v>
      </c>
      <c r="E16" s="26">
        <v>0.56</v>
      </c>
      <c r="F16" s="26">
        <v>2.24</v>
      </c>
      <c r="G16" s="23"/>
      <c r="H16" s="23"/>
    </row>
    <row r="17" spans="1:8" ht="12.75">
      <c r="A17" s="25">
        <v>9</v>
      </c>
      <c r="B17" s="25" t="s">
        <v>17</v>
      </c>
      <c r="C17" s="25">
        <v>2</v>
      </c>
      <c r="D17" s="25" t="s">
        <v>9</v>
      </c>
      <c r="E17" s="26">
        <v>1.12</v>
      </c>
      <c r="F17" s="26">
        <v>2.24</v>
      </c>
      <c r="G17" s="23"/>
      <c r="H17" s="23"/>
    </row>
    <row r="18" spans="1:8" ht="12.75">
      <c r="A18" s="25">
        <v>10</v>
      </c>
      <c r="B18" s="25" t="s">
        <v>189</v>
      </c>
      <c r="C18" s="25">
        <v>2</v>
      </c>
      <c r="D18" s="25" t="s">
        <v>64</v>
      </c>
      <c r="E18" s="26">
        <v>100</v>
      </c>
      <c r="F18" s="26">
        <v>200</v>
      </c>
      <c r="G18" s="23"/>
      <c r="H18" s="23"/>
    </row>
    <row r="19" spans="1:8" ht="12.75">
      <c r="A19" s="25">
        <v>11</v>
      </c>
      <c r="B19" s="25" t="s">
        <v>192</v>
      </c>
      <c r="C19" s="25">
        <v>2</v>
      </c>
      <c r="D19" s="25" t="s">
        <v>9</v>
      </c>
      <c r="E19" s="26">
        <v>59.13</v>
      </c>
      <c r="F19" s="26">
        <v>118.26</v>
      </c>
      <c r="G19" s="23"/>
      <c r="H19" s="23"/>
    </row>
    <row r="20" spans="1:8" ht="12.75">
      <c r="A20" s="25">
        <v>12</v>
      </c>
      <c r="B20" s="25" t="s">
        <v>84</v>
      </c>
      <c r="C20" s="25">
        <v>1</v>
      </c>
      <c r="D20" s="25" t="s">
        <v>64</v>
      </c>
      <c r="E20" s="26">
        <v>130</v>
      </c>
      <c r="F20" s="26">
        <v>130</v>
      </c>
      <c r="G20" s="23"/>
      <c r="H20" s="23"/>
    </row>
    <row r="21" spans="1:8" ht="12.75">
      <c r="A21" s="25">
        <v>13</v>
      </c>
      <c r="B21" s="25" t="s">
        <v>68</v>
      </c>
      <c r="C21" s="25">
        <v>0.2</v>
      </c>
      <c r="D21" s="25" t="s">
        <v>216</v>
      </c>
      <c r="E21" s="26">
        <v>45.82</v>
      </c>
      <c r="F21" s="26">
        <v>9.16</v>
      </c>
      <c r="G21" s="23"/>
      <c r="H21" s="23"/>
    </row>
    <row r="22" spans="1:8" ht="12.75">
      <c r="A22" s="25">
        <v>14</v>
      </c>
      <c r="B22" s="25" t="s">
        <v>22</v>
      </c>
      <c r="C22" s="25">
        <v>0.2</v>
      </c>
      <c r="D22" s="25" t="s">
        <v>216</v>
      </c>
      <c r="E22" s="26">
        <v>45.82</v>
      </c>
      <c r="F22" s="26">
        <v>9.16</v>
      </c>
      <c r="G22" s="23"/>
      <c r="H22" s="23"/>
    </row>
    <row r="23" spans="1:8" ht="12.75">
      <c r="A23" s="25">
        <v>15</v>
      </c>
      <c r="B23" s="25" t="s">
        <v>23</v>
      </c>
      <c r="C23" s="25">
        <v>0.2</v>
      </c>
      <c r="D23" s="25" t="s">
        <v>216</v>
      </c>
      <c r="E23" s="26">
        <v>199.32</v>
      </c>
      <c r="F23" s="26">
        <v>39.86</v>
      </c>
      <c r="G23" s="23"/>
      <c r="H23" s="23"/>
    </row>
    <row r="24" spans="1:8" ht="12.75">
      <c r="A24" s="25">
        <v>16</v>
      </c>
      <c r="B24" s="25" t="s">
        <v>24</v>
      </c>
      <c r="C24" s="25">
        <v>0.15</v>
      </c>
      <c r="D24" s="25" t="s">
        <v>216</v>
      </c>
      <c r="E24" s="26">
        <v>1.61</v>
      </c>
      <c r="F24" s="26">
        <v>0.24</v>
      </c>
      <c r="G24" s="23"/>
      <c r="H24" s="23"/>
    </row>
    <row r="25" spans="1:8" ht="12.75">
      <c r="A25" s="25">
        <v>17</v>
      </c>
      <c r="B25" s="25" t="s">
        <v>25</v>
      </c>
      <c r="C25" s="25">
        <v>0.15</v>
      </c>
      <c r="D25" s="25" t="s">
        <v>216</v>
      </c>
      <c r="E25" s="26">
        <v>40.03</v>
      </c>
      <c r="F25" s="26">
        <v>6</v>
      </c>
      <c r="G25" s="23"/>
      <c r="H25" s="23"/>
    </row>
    <row r="26" spans="1:8" ht="12.75">
      <c r="A26" s="25">
        <v>18</v>
      </c>
      <c r="B26" s="25" t="s">
        <v>26</v>
      </c>
      <c r="C26" s="25">
        <v>0.2</v>
      </c>
      <c r="D26" s="25" t="s">
        <v>216</v>
      </c>
      <c r="E26" s="26">
        <v>622.4</v>
      </c>
      <c r="F26" s="26">
        <v>124.48</v>
      </c>
      <c r="G26" s="23"/>
      <c r="H26" s="23"/>
    </row>
    <row r="27" spans="1:8" ht="12.75">
      <c r="A27" s="25">
        <v>19</v>
      </c>
      <c r="B27" s="25" t="s">
        <v>27</v>
      </c>
      <c r="C27" s="25">
        <v>0.2</v>
      </c>
      <c r="D27" s="25" t="s">
        <v>216</v>
      </c>
      <c r="E27" s="26">
        <v>110</v>
      </c>
      <c r="F27" s="26">
        <v>22</v>
      </c>
      <c r="G27" s="23"/>
      <c r="H27" s="23"/>
    </row>
    <row r="28" spans="1:8" ht="12.75">
      <c r="A28" s="25">
        <v>20</v>
      </c>
      <c r="B28" s="25" t="s">
        <v>28</v>
      </c>
      <c r="C28" s="25">
        <v>20</v>
      </c>
      <c r="D28" s="25" t="s">
        <v>11</v>
      </c>
      <c r="E28" s="26">
        <v>0.57</v>
      </c>
      <c r="F28" s="26">
        <v>11.4</v>
      </c>
      <c r="G28" s="23"/>
      <c r="H28" s="23"/>
    </row>
    <row r="29" spans="1:8" ht="12.75">
      <c r="A29" s="25">
        <v>21</v>
      </c>
      <c r="B29" s="25" t="s">
        <v>29</v>
      </c>
      <c r="C29" s="25">
        <v>2</v>
      </c>
      <c r="D29" s="25" t="s">
        <v>11</v>
      </c>
      <c r="E29" s="26">
        <v>0.18</v>
      </c>
      <c r="F29" s="26">
        <v>0.36</v>
      </c>
      <c r="G29" s="23"/>
      <c r="H29" s="23"/>
    </row>
    <row r="30" spans="1:8" ht="12.75">
      <c r="A30" s="25">
        <v>22</v>
      </c>
      <c r="B30" s="25" t="s">
        <v>30</v>
      </c>
      <c r="C30" s="25">
        <v>1</v>
      </c>
      <c r="D30" s="25" t="s">
        <v>9</v>
      </c>
      <c r="E30" s="26">
        <v>0.5</v>
      </c>
      <c r="F30" s="26">
        <v>0.5</v>
      </c>
      <c r="G30" s="23"/>
      <c r="H30" s="23"/>
    </row>
    <row r="31" spans="1:8" ht="12.75">
      <c r="A31" s="25">
        <v>23</v>
      </c>
      <c r="B31" s="25" t="s">
        <v>32</v>
      </c>
      <c r="C31" s="25">
        <v>2</v>
      </c>
      <c r="D31" s="25" t="s">
        <v>31</v>
      </c>
      <c r="E31" s="26">
        <v>6.66</v>
      </c>
      <c r="F31" s="26">
        <v>13.32</v>
      </c>
      <c r="G31" s="23"/>
      <c r="H31" s="23"/>
    </row>
    <row r="32" spans="1:8" ht="12.75">
      <c r="A32" s="25">
        <v>24</v>
      </c>
      <c r="B32" s="25" t="s">
        <v>69</v>
      </c>
      <c r="C32" s="25">
        <v>2</v>
      </c>
      <c r="D32" s="25" t="s">
        <v>31</v>
      </c>
      <c r="E32" s="26">
        <v>68.45</v>
      </c>
      <c r="F32" s="26">
        <v>136.9</v>
      </c>
      <c r="G32" s="23"/>
      <c r="H32" s="23"/>
    </row>
    <row r="33" spans="1:8" ht="12.75">
      <c r="A33" s="25">
        <v>25</v>
      </c>
      <c r="B33" s="25" t="s">
        <v>96</v>
      </c>
      <c r="C33" s="25">
        <v>20</v>
      </c>
      <c r="D33" s="25" t="s">
        <v>16</v>
      </c>
      <c r="E33" s="26">
        <v>7.79</v>
      </c>
      <c r="F33" s="26">
        <v>7.79</v>
      </c>
      <c r="G33" s="23"/>
      <c r="H33" s="23"/>
    </row>
    <row r="34" spans="1:8" ht="12.75">
      <c r="A34" s="25">
        <v>26</v>
      </c>
      <c r="B34" s="25" t="s">
        <v>34</v>
      </c>
      <c r="C34" s="25">
        <v>2</v>
      </c>
      <c r="D34" s="25" t="s">
        <v>9</v>
      </c>
      <c r="E34" s="26">
        <v>2.24</v>
      </c>
      <c r="F34" s="26">
        <v>4.48</v>
      </c>
      <c r="G34" s="23"/>
      <c r="H34" s="23"/>
    </row>
    <row r="35" spans="1:8" ht="12.75">
      <c r="A35" s="25">
        <v>27</v>
      </c>
      <c r="B35" s="25" t="s">
        <v>35</v>
      </c>
      <c r="C35" s="25">
        <v>2</v>
      </c>
      <c r="D35" s="25" t="s">
        <v>9</v>
      </c>
      <c r="E35" s="26">
        <v>0.64</v>
      </c>
      <c r="F35" s="26">
        <v>1.28</v>
      </c>
      <c r="G35" s="23"/>
      <c r="H35" s="23"/>
    </row>
    <row r="36" spans="1:8" ht="12.75">
      <c r="A36" s="25">
        <v>28</v>
      </c>
      <c r="B36" s="25" t="s">
        <v>37</v>
      </c>
      <c r="C36" s="25">
        <v>1</v>
      </c>
      <c r="D36" s="25" t="s">
        <v>9</v>
      </c>
      <c r="E36" s="26">
        <v>7.64</v>
      </c>
      <c r="F36" s="26">
        <v>7.64</v>
      </c>
      <c r="G36" s="23"/>
      <c r="H36" s="23"/>
    </row>
    <row r="37" spans="1:8" ht="12.75">
      <c r="A37" s="25">
        <v>29</v>
      </c>
      <c r="B37" s="25" t="s">
        <v>38</v>
      </c>
      <c r="C37" s="25">
        <v>1</v>
      </c>
      <c r="D37" s="25" t="s">
        <v>39</v>
      </c>
      <c r="E37" s="26">
        <v>6.91</v>
      </c>
      <c r="F37" s="26">
        <v>6.91</v>
      </c>
      <c r="G37" s="23"/>
      <c r="H37" s="23"/>
    </row>
    <row r="38" spans="1:8" ht="12.75">
      <c r="A38" s="25">
        <v>30</v>
      </c>
      <c r="B38" s="25" t="s">
        <v>86</v>
      </c>
      <c r="C38" s="25">
        <v>4</v>
      </c>
      <c r="D38" s="25" t="s">
        <v>9</v>
      </c>
      <c r="E38" s="26">
        <v>0.3</v>
      </c>
      <c r="F38" s="26">
        <v>1.2</v>
      </c>
      <c r="G38" s="23"/>
      <c r="H38" s="23"/>
    </row>
    <row r="39" spans="1:8" ht="12.75">
      <c r="A39" s="25">
        <v>31</v>
      </c>
      <c r="B39" s="25" t="s">
        <v>41</v>
      </c>
      <c r="C39" s="25">
        <v>1</v>
      </c>
      <c r="D39" s="25" t="s">
        <v>9</v>
      </c>
      <c r="E39" s="26">
        <v>0.23</v>
      </c>
      <c r="F39" s="26">
        <v>0.23</v>
      </c>
      <c r="G39" s="23"/>
      <c r="H39" s="23"/>
    </row>
    <row r="40" spans="1:8" ht="12.75">
      <c r="A40" s="25">
        <v>32</v>
      </c>
      <c r="B40" s="25" t="s">
        <v>42</v>
      </c>
      <c r="C40" s="25">
        <v>1</v>
      </c>
      <c r="D40" s="25" t="s">
        <v>9</v>
      </c>
      <c r="E40" s="26">
        <v>0.4</v>
      </c>
      <c r="F40" s="26">
        <v>0.4</v>
      </c>
      <c r="G40" s="23"/>
      <c r="H40" s="23"/>
    </row>
    <row r="41" spans="1:8" ht="12.75">
      <c r="A41" s="25">
        <v>33</v>
      </c>
      <c r="B41" s="25" t="s">
        <v>43</v>
      </c>
      <c r="C41" s="25">
        <v>4</v>
      </c>
      <c r="D41" s="25" t="s">
        <v>44</v>
      </c>
      <c r="E41" s="26">
        <v>1.95</v>
      </c>
      <c r="F41" s="26">
        <v>7.8</v>
      </c>
      <c r="G41" s="23"/>
      <c r="H41" s="23"/>
    </row>
    <row r="42" spans="1:8" ht="12.75">
      <c r="A42" s="25">
        <v>34</v>
      </c>
      <c r="B42" s="25" t="s">
        <v>97</v>
      </c>
      <c r="C42" s="25">
        <v>20</v>
      </c>
      <c r="D42" s="25" t="s">
        <v>98</v>
      </c>
      <c r="E42" s="26">
        <v>65.01</v>
      </c>
      <c r="F42" s="26">
        <v>13</v>
      </c>
      <c r="G42" s="23"/>
      <c r="H42" s="23"/>
    </row>
    <row r="43" spans="1:8" ht="12.75">
      <c r="A43" s="25">
        <v>35</v>
      </c>
      <c r="B43" s="25" t="s">
        <v>207</v>
      </c>
      <c r="C43" s="25">
        <v>1</v>
      </c>
      <c r="D43" s="25" t="s">
        <v>64</v>
      </c>
      <c r="E43" s="26">
        <v>5628</v>
      </c>
      <c r="F43" s="26">
        <v>5628</v>
      </c>
      <c r="G43" s="23"/>
      <c r="H43" s="23"/>
    </row>
    <row r="44" spans="1:8" ht="12.75">
      <c r="A44" s="25">
        <v>36</v>
      </c>
      <c r="B44" s="25" t="s">
        <v>99</v>
      </c>
      <c r="C44" s="25">
        <v>3</v>
      </c>
      <c r="D44" s="25" t="s">
        <v>9</v>
      </c>
      <c r="E44" s="26">
        <v>134.3</v>
      </c>
      <c r="F44" s="26">
        <v>402.9</v>
      </c>
      <c r="G44" s="23"/>
      <c r="H44" s="23"/>
    </row>
    <row r="45" spans="1:8" ht="12.75">
      <c r="A45" s="25">
        <v>37</v>
      </c>
      <c r="B45" s="25" t="s">
        <v>88</v>
      </c>
      <c r="C45" s="25">
        <v>3</v>
      </c>
      <c r="D45" s="25" t="s">
        <v>9</v>
      </c>
      <c r="E45" s="26">
        <v>35</v>
      </c>
      <c r="F45" s="26">
        <v>105</v>
      </c>
      <c r="G45" s="23"/>
      <c r="H45" s="23"/>
    </row>
    <row r="46" spans="1:8" ht="12.75">
      <c r="A46" s="25">
        <v>38</v>
      </c>
      <c r="B46" s="25" t="s">
        <v>89</v>
      </c>
      <c r="C46" s="25">
        <v>1</v>
      </c>
      <c r="D46" s="25" t="s">
        <v>9</v>
      </c>
      <c r="E46" s="26">
        <v>195</v>
      </c>
      <c r="F46" s="26">
        <v>195</v>
      </c>
      <c r="G46" s="23"/>
      <c r="H46" s="23"/>
    </row>
    <row r="47" spans="1:8" ht="12.75">
      <c r="A47" s="25">
        <v>39</v>
      </c>
      <c r="B47" s="25" t="s">
        <v>46</v>
      </c>
      <c r="C47" s="25">
        <v>1</v>
      </c>
      <c r="D47" s="25" t="s">
        <v>9</v>
      </c>
      <c r="E47" s="26">
        <v>30</v>
      </c>
      <c r="F47" s="26">
        <v>30</v>
      </c>
      <c r="G47" s="23"/>
      <c r="H47" s="23"/>
    </row>
    <row r="48" spans="1:8" ht="12.75">
      <c r="A48" s="25">
        <v>40</v>
      </c>
      <c r="B48" s="25" t="s">
        <v>100</v>
      </c>
      <c r="C48" s="25">
        <v>2</v>
      </c>
      <c r="D48" s="25" t="s">
        <v>9</v>
      </c>
      <c r="E48" s="26">
        <v>35</v>
      </c>
      <c r="F48" s="26">
        <v>70</v>
      </c>
      <c r="G48" s="23"/>
      <c r="H48" s="23"/>
    </row>
    <row r="49" spans="1:8" ht="12.75">
      <c r="A49" s="25">
        <v>41</v>
      </c>
      <c r="B49" s="25" t="s">
        <v>48</v>
      </c>
      <c r="C49" s="25">
        <v>1</v>
      </c>
      <c r="D49" s="25" t="s">
        <v>9</v>
      </c>
      <c r="E49" s="26">
        <v>2.14</v>
      </c>
      <c r="F49" s="26">
        <v>2.14</v>
      </c>
      <c r="G49" s="23"/>
      <c r="H49" s="23"/>
    </row>
    <row r="50" spans="1:8" ht="12.75">
      <c r="A50" s="25">
        <v>42</v>
      </c>
      <c r="B50" s="25" t="s">
        <v>49</v>
      </c>
      <c r="C50" s="25">
        <v>1</v>
      </c>
      <c r="D50" s="25" t="s">
        <v>9</v>
      </c>
      <c r="E50" s="26">
        <v>7.1</v>
      </c>
      <c r="F50" s="26">
        <v>7.1</v>
      </c>
      <c r="G50" s="23"/>
      <c r="H50" s="23"/>
    </row>
    <row r="51" spans="1:8" ht="12.75">
      <c r="A51" s="25">
        <v>43</v>
      </c>
      <c r="B51" s="25" t="s">
        <v>50</v>
      </c>
      <c r="C51" s="25">
        <v>1</v>
      </c>
      <c r="D51" s="25" t="s">
        <v>9</v>
      </c>
      <c r="E51" s="26">
        <v>2.29</v>
      </c>
      <c r="F51" s="26">
        <v>2.29</v>
      </c>
      <c r="G51" s="23"/>
      <c r="H51" s="23"/>
    </row>
    <row r="52" spans="1:8" ht="12.75">
      <c r="A52" s="25">
        <v>44</v>
      </c>
      <c r="B52" s="25" t="s">
        <v>51</v>
      </c>
      <c r="C52" s="25">
        <v>1</v>
      </c>
      <c r="D52" s="25" t="s">
        <v>9</v>
      </c>
      <c r="E52" s="26">
        <v>2.28</v>
      </c>
      <c r="F52" s="26">
        <v>2.28</v>
      </c>
      <c r="G52" s="23"/>
      <c r="H52" s="23"/>
    </row>
    <row r="53" spans="1:8" ht="12.75">
      <c r="A53" s="25">
        <v>45</v>
      </c>
      <c r="B53" s="25" t="s">
        <v>90</v>
      </c>
      <c r="C53" s="25">
        <v>1</v>
      </c>
      <c r="D53" s="25" t="s">
        <v>9</v>
      </c>
      <c r="E53" s="26">
        <v>32</v>
      </c>
      <c r="F53" s="26">
        <v>32</v>
      </c>
      <c r="G53" s="23"/>
      <c r="H53" s="23"/>
    </row>
    <row r="54" spans="1:8" ht="12.75">
      <c r="A54" s="25">
        <v>46</v>
      </c>
      <c r="B54" s="25" t="s">
        <v>53</v>
      </c>
      <c r="C54" s="25">
        <v>2</v>
      </c>
      <c r="D54" s="25" t="s">
        <v>9</v>
      </c>
      <c r="E54" s="26">
        <v>11.4</v>
      </c>
      <c r="F54" s="26">
        <v>22.8</v>
      </c>
      <c r="G54" s="23"/>
      <c r="H54" s="23"/>
    </row>
    <row r="55" spans="1:8" ht="13.5" thickBot="1">
      <c r="A55" s="29">
        <v>47</v>
      </c>
      <c r="B55" s="29" t="s">
        <v>191</v>
      </c>
      <c r="C55" s="29">
        <v>1</v>
      </c>
      <c r="D55" s="29" t="s">
        <v>9</v>
      </c>
      <c r="E55" s="30">
        <v>35</v>
      </c>
      <c r="F55" s="30">
        <v>35</v>
      </c>
      <c r="G55" s="23"/>
      <c r="H55" s="23"/>
    </row>
    <row r="56" spans="1:8" ht="13.5" thickBot="1">
      <c r="A56" s="31"/>
      <c r="B56" s="35" t="s">
        <v>214</v>
      </c>
      <c r="C56" s="36"/>
      <c r="D56" s="36"/>
      <c r="E56" s="36"/>
      <c r="F56" s="37">
        <f>SUM(F9+F10+F11+F12+F13+F14+F15+F16+F17+F18+F19+F20+F21+F22+F23+F24+F25+F26+F27+F28+F29+F30+F31+F32+F33+F34+F35+F36+F37+F38+F39+F40+F41+F42+F43+F44+F45+F46+F47+F48+F49+F50+F51+F52+F53+F54+F55)</f>
        <v>7550.6900000000005</v>
      </c>
      <c r="G56" s="23"/>
      <c r="H56" s="23"/>
    </row>
    <row r="57" spans="1:8" ht="12.75">
      <c r="A57" s="23"/>
      <c r="B57" s="27" t="s">
        <v>240</v>
      </c>
      <c r="C57" s="25"/>
      <c r="D57" s="25"/>
      <c r="E57" s="25"/>
      <c r="F57" s="32">
        <v>241.8</v>
      </c>
      <c r="G57" s="23"/>
      <c r="H57" s="23"/>
    </row>
    <row r="58" spans="1:8" ht="14.25">
      <c r="A58" s="4"/>
      <c r="B58" s="7" t="s">
        <v>241</v>
      </c>
      <c r="C58" s="7"/>
      <c r="D58" s="7"/>
      <c r="E58" s="7"/>
      <c r="F58" s="7">
        <v>3117</v>
      </c>
      <c r="G58" s="4"/>
      <c r="H58" s="4"/>
    </row>
    <row r="59" spans="1:8" ht="15.75">
      <c r="A59" s="4"/>
      <c r="B59" s="7" t="s">
        <v>214</v>
      </c>
      <c r="C59" s="7"/>
      <c r="D59" s="7"/>
      <c r="E59" s="7"/>
      <c r="F59" s="38">
        <f>SUM(F56+F57+F58)</f>
        <v>10909.490000000002</v>
      </c>
      <c r="G59" s="4"/>
      <c r="H59" s="4"/>
    </row>
    <row r="60" spans="1:8" ht="14.25">
      <c r="A60" s="4"/>
      <c r="B60" s="4"/>
      <c r="C60" s="4"/>
      <c r="D60" s="4"/>
      <c r="E60" s="4"/>
      <c r="F60" s="4"/>
      <c r="G60" s="4"/>
      <c r="H60" s="4"/>
    </row>
  </sheetData>
  <mergeCells count="5">
    <mergeCell ref="A6:C6"/>
    <mergeCell ref="A1:B2"/>
    <mergeCell ref="A3:B3"/>
    <mergeCell ref="A5:B5"/>
    <mergeCell ref="B4:H4"/>
  </mergeCells>
  <printOptions/>
  <pageMargins left="0.75" right="0.75" top="0.21" bottom="0.21" header="0.2" footer="0.21"/>
  <pageSetup horizontalDpi="200" verticalDpi="2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60"/>
  <sheetViews>
    <sheetView workbookViewId="0" topLeftCell="A40">
      <selection activeCell="A6" sqref="A6:IV6"/>
    </sheetView>
  </sheetViews>
  <sheetFormatPr defaultColWidth="9.140625" defaultRowHeight="12.75"/>
  <cols>
    <col min="1" max="1" width="6.421875" style="0" customWidth="1"/>
    <col min="2" max="2" width="39.140625" style="0" customWidth="1"/>
    <col min="3" max="3" width="4.7109375" style="0" customWidth="1"/>
    <col min="4" max="4" width="6.57421875" style="0" customWidth="1"/>
    <col min="5" max="5" width="14.140625" style="0" customWidth="1"/>
    <col min="6" max="6" width="17.28125" style="0" customWidth="1"/>
  </cols>
  <sheetData>
    <row r="1" spans="1:8" ht="12.75">
      <c r="A1" s="45" t="s">
        <v>0</v>
      </c>
      <c r="B1" s="45"/>
      <c r="C1" s="23"/>
      <c r="D1" s="23"/>
      <c r="E1" s="23"/>
      <c r="F1" s="23"/>
      <c r="G1" s="23"/>
      <c r="H1" s="23"/>
    </row>
    <row r="2" spans="1:8" ht="12.75">
      <c r="A2" s="45"/>
      <c r="B2" s="45"/>
      <c r="C2" s="22"/>
      <c r="D2" s="23"/>
      <c r="E2" s="23"/>
      <c r="F2" s="23"/>
      <c r="G2" s="22"/>
      <c r="H2" s="23"/>
    </row>
    <row r="3" spans="1:8" ht="12.75">
      <c r="A3" s="45" t="s">
        <v>164</v>
      </c>
      <c r="B3" s="45"/>
      <c r="C3" s="23"/>
      <c r="D3" s="23"/>
      <c r="E3" s="23"/>
      <c r="F3" s="23"/>
      <c r="G3" s="23"/>
      <c r="H3" s="23"/>
    </row>
    <row r="4" spans="1:8" ht="12.75">
      <c r="A4" s="22"/>
      <c r="B4" s="45" t="s">
        <v>224</v>
      </c>
      <c r="C4" s="45"/>
      <c r="D4" s="45"/>
      <c r="E4" s="45"/>
      <c r="F4" s="45"/>
      <c r="G4" s="45"/>
      <c r="H4" s="45"/>
    </row>
    <row r="5" spans="1:8" ht="12.75">
      <c r="A5" s="46" t="s">
        <v>75</v>
      </c>
      <c r="B5" s="46"/>
      <c r="C5" s="23"/>
      <c r="D5" s="23"/>
      <c r="E5" s="23"/>
      <c r="F5" s="23"/>
      <c r="G5" s="23"/>
      <c r="H5" s="23"/>
    </row>
    <row r="6" spans="1:8" ht="12.75">
      <c r="A6" s="25" t="s">
        <v>2</v>
      </c>
      <c r="B6" s="25" t="s">
        <v>3</v>
      </c>
      <c r="C6" s="25" t="s">
        <v>4</v>
      </c>
      <c r="D6" s="25" t="s">
        <v>5</v>
      </c>
      <c r="E6" s="25" t="s">
        <v>219</v>
      </c>
      <c r="F6" s="25" t="s">
        <v>220</v>
      </c>
      <c r="G6" s="23"/>
      <c r="H6" s="23"/>
    </row>
    <row r="7" spans="1:8" ht="12.75">
      <c r="A7" s="25">
        <v>1</v>
      </c>
      <c r="B7" s="25" t="s">
        <v>6</v>
      </c>
      <c r="C7" s="25">
        <v>1</v>
      </c>
      <c r="D7" s="25" t="s">
        <v>7</v>
      </c>
      <c r="E7" s="26">
        <v>74.97</v>
      </c>
      <c r="F7" s="26">
        <v>74.97</v>
      </c>
      <c r="G7" s="23"/>
      <c r="H7" s="23"/>
    </row>
    <row r="8" spans="1:8" ht="12.75">
      <c r="A8" s="25">
        <v>2</v>
      </c>
      <c r="B8" s="25" t="s">
        <v>8</v>
      </c>
      <c r="C8" s="25">
        <v>5</v>
      </c>
      <c r="D8" s="25" t="s">
        <v>9</v>
      </c>
      <c r="E8" s="26">
        <v>11.42</v>
      </c>
      <c r="F8" s="26">
        <v>57.1</v>
      </c>
      <c r="G8" s="23"/>
      <c r="H8" s="23"/>
    </row>
    <row r="9" spans="1:8" ht="12.75">
      <c r="A9" s="25">
        <v>3</v>
      </c>
      <c r="B9" s="25" t="s">
        <v>10</v>
      </c>
      <c r="C9" s="25">
        <v>10</v>
      </c>
      <c r="D9" s="25" t="s">
        <v>11</v>
      </c>
      <c r="E9" s="26">
        <v>0.13</v>
      </c>
      <c r="F9" s="26">
        <v>1.3</v>
      </c>
      <c r="G9" s="23"/>
      <c r="H9" s="23"/>
    </row>
    <row r="10" spans="1:8" ht="12.75">
      <c r="A10" s="25">
        <v>4</v>
      </c>
      <c r="B10" s="25" t="s">
        <v>12</v>
      </c>
      <c r="C10" s="25">
        <v>10</v>
      </c>
      <c r="D10" s="25" t="s">
        <v>9</v>
      </c>
      <c r="E10" s="26">
        <v>0.29</v>
      </c>
      <c r="F10" s="26">
        <v>2.9</v>
      </c>
      <c r="G10" s="23"/>
      <c r="H10" s="23"/>
    </row>
    <row r="11" spans="1:8" ht="12.75">
      <c r="A11" s="25">
        <v>5</v>
      </c>
      <c r="B11" s="25" t="s">
        <v>13</v>
      </c>
      <c r="C11" s="25">
        <v>10</v>
      </c>
      <c r="D11" s="25" t="s">
        <v>9</v>
      </c>
      <c r="E11" s="26">
        <v>0.14</v>
      </c>
      <c r="F11" s="26">
        <v>1.4</v>
      </c>
      <c r="G11" s="23"/>
      <c r="H11" s="23"/>
    </row>
    <row r="12" spans="1:8" ht="12.75">
      <c r="A12" s="25">
        <v>6</v>
      </c>
      <c r="B12" s="25" t="s">
        <v>14</v>
      </c>
      <c r="C12" s="25">
        <v>15</v>
      </c>
      <c r="D12" s="25" t="s">
        <v>9</v>
      </c>
      <c r="E12" s="26">
        <v>0.6</v>
      </c>
      <c r="F12" s="26">
        <v>9</v>
      </c>
      <c r="G12" s="23"/>
      <c r="H12" s="23"/>
    </row>
    <row r="13" spans="1:8" ht="12.75">
      <c r="A13" s="25">
        <v>7</v>
      </c>
      <c r="B13" s="25" t="s">
        <v>15</v>
      </c>
      <c r="C13" s="25">
        <v>20</v>
      </c>
      <c r="D13" s="25" t="s">
        <v>16</v>
      </c>
      <c r="E13" s="26">
        <v>0.35</v>
      </c>
      <c r="F13" s="26">
        <v>7</v>
      </c>
      <c r="G13" s="23"/>
      <c r="H13" s="23"/>
    </row>
    <row r="14" spans="1:8" ht="12.75">
      <c r="A14" s="25">
        <v>8</v>
      </c>
      <c r="B14" s="25" t="s">
        <v>17</v>
      </c>
      <c r="C14" s="25">
        <v>2</v>
      </c>
      <c r="D14" s="25" t="s">
        <v>9</v>
      </c>
      <c r="E14" s="26">
        <v>1.12</v>
      </c>
      <c r="F14" s="26">
        <v>2.24</v>
      </c>
      <c r="G14" s="23"/>
      <c r="H14" s="23"/>
    </row>
    <row r="15" spans="1:8" ht="12.75">
      <c r="A15" s="25">
        <v>9</v>
      </c>
      <c r="B15" s="25" t="s">
        <v>18</v>
      </c>
      <c r="C15" s="25">
        <v>4</v>
      </c>
      <c r="D15" s="25" t="s">
        <v>9</v>
      </c>
      <c r="E15" s="26">
        <v>5.9</v>
      </c>
      <c r="F15" s="26">
        <v>23.6</v>
      </c>
      <c r="G15" s="23"/>
      <c r="H15" s="23"/>
    </row>
    <row r="16" spans="1:8" ht="12.75">
      <c r="A16" s="25">
        <v>10</v>
      </c>
      <c r="B16" s="25" t="s">
        <v>193</v>
      </c>
      <c r="C16" s="25">
        <v>1</v>
      </c>
      <c r="D16" s="25" t="s">
        <v>9</v>
      </c>
      <c r="E16" s="26">
        <v>100</v>
      </c>
      <c r="F16" s="26">
        <v>100</v>
      </c>
      <c r="G16" s="23"/>
      <c r="H16" s="23"/>
    </row>
    <row r="17" spans="1:8" ht="12.75">
      <c r="A17" s="25">
        <v>11</v>
      </c>
      <c r="B17" s="25" t="s">
        <v>19</v>
      </c>
      <c r="C17" s="25">
        <v>2</v>
      </c>
      <c r="D17" s="25" t="s">
        <v>9</v>
      </c>
      <c r="E17" s="26">
        <v>130</v>
      </c>
      <c r="F17" s="26">
        <v>260</v>
      </c>
      <c r="G17" s="23"/>
      <c r="H17" s="23"/>
    </row>
    <row r="18" spans="1:8" ht="12.75">
      <c r="A18" s="25">
        <v>12</v>
      </c>
      <c r="B18" s="25" t="s">
        <v>68</v>
      </c>
      <c r="C18" s="25">
        <v>0.25</v>
      </c>
      <c r="D18" s="25" t="s">
        <v>21</v>
      </c>
      <c r="E18" s="26">
        <v>45.82</v>
      </c>
      <c r="F18" s="26">
        <v>11.45</v>
      </c>
      <c r="G18" s="23"/>
      <c r="H18" s="23"/>
    </row>
    <row r="19" spans="1:8" ht="12.75">
      <c r="A19" s="25">
        <v>13</v>
      </c>
      <c r="B19" s="25" t="s">
        <v>22</v>
      </c>
      <c r="C19" s="25">
        <v>0.25</v>
      </c>
      <c r="D19" s="25" t="s">
        <v>21</v>
      </c>
      <c r="E19" s="26">
        <v>45.82</v>
      </c>
      <c r="F19" s="26">
        <v>11.45</v>
      </c>
      <c r="G19" s="23"/>
      <c r="H19" s="23"/>
    </row>
    <row r="20" spans="1:8" ht="12.75">
      <c r="A20" s="25">
        <v>14</v>
      </c>
      <c r="B20" s="25" t="s">
        <v>23</v>
      </c>
      <c r="C20" s="25">
        <v>0.2</v>
      </c>
      <c r="D20" s="25" t="s">
        <v>21</v>
      </c>
      <c r="E20" s="26">
        <v>199.32</v>
      </c>
      <c r="F20" s="26">
        <v>39.86</v>
      </c>
      <c r="G20" s="23"/>
      <c r="H20" s="23"/>
    </row>
    <row r="21" spans="1:8" ht="12.75">
      <c r="A21" s="25">
        <v>15</v>
      </c>
      <c r="B21" s="25" t="s">
        <v>24</v>
      </c>
      <c r="C21" s="25">
        <v>0.2</v>
      </c>
      <c r="D21" s="25" t="s">
        <v>21</v>
      </c>
      <c r="E21" s="26">
        <v>1.61</v>
      </c>
      <c r="F21" s="26">
        <v>0.32</v>
      </c>
      <c r="G21" s="23"/>
      <c r="H21" s="23"/>
    </row>
    <row r="22" spans="1:8" ht="12.75">
      <c r="A22" s="25">
        <v>16</v>
      </c>
      <c r="B22" s="25" t="s">
        <v>25</v>
      </c>
      <c r="C22" s="25">
        <v>0.2</v>
      </c>
      <c r="D22" s="25" t="s">
        <v>21</v>
      </c>
      <c r="E22" s="26">
        <v>40.03</v>
      </c>
      <c r="F22" s="26">
        <v>8</v>
      </c>
      <c r="G22" s="23"/>
      <c r="H22" s="23"/>
    </row>
    <row r="23" spans="1:8" ht="12.75">
      <c r="A23" s="25">
        <v>17</v>
      </c>
      <c r="B23" s="25" t="s">
        <v>26</v>
      </c>
      <c r="C23" s="25">
        <v>0.2</v>
      </c>
      <c r="D23" s="25" t="s">
        <v>21</v>
      </c>
      <c r="E23" s="26">
        <v>622.4</v>
      </c>
      <c r="F23" s="26">
        <v>124.48</v>
      </c>
      <c r="G23" s="23"/>
      <c r="H23" s="23"/>
    </row>
    <row r="24" spans="1:8" ht="12.75">
      <c r="A24" s="25">
        <v>18</v>
      </c>
      <c r="B24" s="25" t="s">
        <v>27</v>
      </c>
      <c r="C24" s="25">
        <v>0.2</v>
      </c>
      <c r="D24" s="25" t="s">
        <v>21</v>
      </c>
      <c r="E24" s="26">
        <v>110</v>
      </c>
      <c r="F24" s="26">
        <v>22</v>
      </c>
      <c r="G24" s="23"/>
      <c r="H24" s="23"/>
    </row>
    <row r="25" spans="1:8" ht="12.75">
      <c r="A25" s="25">
        <v>19</v>
      </c>
      <c r="B25" s="25" t="s">
        <v>28</v>
      </c>
      <c r="C25" s="25">
        <v>20</v>
      </c>
      <c r="D25" s="25" t="s">
        <v>11</v>
      </c>
      <c r="E25" s="26">
        <v>0.57</v>
      </c>
      <c r="F25" s="26">
        <v>11.4</v>
      </c>
      <c r="G25" s="23"/>
      <c r="H25" s="23"/>
    </row>
    <row r="26" spans="1:8" ht="12.75">
      <c r="A26" s="25">
        <v>20</v>
      </c>
      <c r="B26" s="25" t="s">
        <v>29</v>
      </c>
      <c r="C26" s="25">
        <v>4</v>
      </c>
      <c r="D26" s="25" t="s">
        <v>11</v>
      </c>
      <c r="E26" s="26">
        <v>0.18</v>
      </c>
      <c r="F26" s="26">
        <v>0.72</v>
      </c>
      <c r="G26" s="23"/>
      <c r="H26" s="23"/>
    </row>
    <row r="27" spans="1:8" ht="12.75">
      <c r="A27" s="25">
        <v>21</v>
      </c>
      <c r="B27" s="25" t="s">
        <v>30</v>
      </c>
      <c r="C27" s="25">
        <v>1</v>
      </c>
      <c r="D27" s="25" t="s">
        <v>9</v>
      </c>
      <c r="E27" s="26">
        <v>0.5</v>
      </c>
      <c r="F27" s="26">
        <v>0.5</v>
      </c>
      <c r="G27" s="23"/>
      <c r="H27" s="23"/>
    </row>
    <row r="28" spans="1:8" ht="12.75">
      <c r="A28" s="25">
        <v>22</v>
      </c>
      <c r="B28" s="25" t="s">
        <v>32</v>
      </c>
      <c r="C28" s="25">
        <v>2</v>
      </c>
      <c r="D28" s="25" t="s">
        <v>31</v>
      </c>
      <c r="E28" s="26">
        <v>6.66</v>
      </c>
      <c r="F28" s="26">
        <v>13.32</v>
      </c>
      <c r="G28" s="23"/>
      <c r="H28" s="23"/>
    </row>
    <row r="29" spans="1:8" ht="12.75">
      <c r="A29" s="25">
        <v>23</v>
      </c>
      <c r="B29" s="25" t="s">
        <v>69</v>
      </c>
      <c r="C29" s="25">
        <v>2</v>
      </c>
      <c r="D29" s="25" t="s">
        <v>31</v>
      </c>
      <c r="E29" s="26">
        <v>68.45</v>
      </c>
      <c r="F29" s="26">
        <v>136.9</v>
      </c>
      <c r="G29" s="23"/>
      <c r="H29" s="23"/>
    </row>
    <row r="30" spans="1:8" ht="12.75">
      <c r="A30" s="25">
        <v>24</v>
      </c>
      <c r="B30" s="25" t="s">
        <v>33</v>
      </c>
      <c r="C30" s="25">
        <v>20</v>
      </c>
      <c r="D30" s="25" t="s">
        <v>16</v>
      </c>
      <c r="E30" s="26">
        <v>7.79</v>
      </c>
      <c r="F30" s="26">
        <v>7.79</v>
      </c>
      <c r="G30" s="23"/>
      <c r="H30" s="23"/>
    </row>
    <row r="31" spans="1:8" ht="12.75">
      <c r="A31" s="25">
        <v>25</v>
      </c>
      <c r="B31" s="25" t="s">
        <v>34</v>
      </c>
      <c r="C31" s="25">
        <v>2</v>
      </c>
      <c r="D31" s="25" t="s">
        <v>9</v>
      </c>
      <c r="E31" s="26">
        <v>2.24</v>
      </c>
      <c r="F31" s="26">
        <v>4.48</v>
      </c>
      <c r="G31" s="23"/>
      <c r="H31" s="23"/>
    </row>
    <row r="32" spans="1:8" ht="12.75">
      <c r="A32" s="25">
        <v>26</v>
      </c>
      <c r="B32" s="25" t="s">
        <v>35</v>
      </c>
      <c r="C32" s="25">
        <v>2</v>
      </c>
      <c r="D32" s="25" t="s">
        <v>9</v>
      </c>
      <c r="E32" s="26">
        <v>0.64</v>
      </c>
      <c r="F32" s="26">
        <v>1.28</v>
      </c>
      <c r="G32" s="23"/>
      <c r="H32" s="23"/>
    </row>
    <row r="33" spans="1:8" ht="12.75">
      <c r="A33" s="25">
        <v>27</v>
      </c>
      <c r="B33" s="25" t="s">
        <v>36</v>
      </c>
      <c r="C33" s="25">
        <v>2</v>
      </c>
      <c r="D33" s="25" t="s">
        <v>9</v>
      </c>
      <c r="E33" s="26">
        <v>0.64</v>
      </c>
      <c r="F33" s="26">
        <v>1.28</v>
      </c>
      <c r="G33" s="23"/>
      <c r="H33" s="23"/>
    </row>
    <row r="34" spans="1:8" ht="12.75">
      <c r="A34" s="25">
        <v>28</v>
      </c>
      <c r="B34" s="25" t="s">
        <v>37</v>
      </c>
      <c r="C34" s="25">
        <v>1</v>
      </c>
      <c r="D34" s="25" t="s">
        <v>9</v>
      </c>
      <c r="E34" s="26">
        <v>7.64</v>
      </c>
      <c r="F34" s="26">
        <v>7.64</v>
      </c>
      <c r="G34" s="23"/>
      <c r="H34" s="23"/>
    </row>
    <row r="35" spans="1:8" ht="12.75">
      <c r="A35" s="25">
        <v>29</v>
      </c>
      <c r="B35" s="25" t="s">
        <v>38</v>
      </c>
      <c r="C35" s="25">
        <v>2</v>
      </c>
      <c r="D35" s="25" t="s">
        <v>39</v>
      </c>
      <c r="E35" s="26">
        <v>6.91</v>
      </c>
      <c r="F35" s="26">
        <v>13.82</v>
      </c>
      <c r="G35" s="23"/>
      <c r="H35" s="23"/>
    </row>
    <row r="36" spans="1:8" ht="12.75">
      <c r="A36" s="25">
        <v>30</v>
      </c>
      <c r="B36" s="25" t="s">
        <v>40</v>
      </c>
      <c r="C36" s="25">
        <v>3</v>
      </c>
      <c r="D36" s="25" t="s">
        <v>9</v>
      </c>
      <c r="E36" s="26">
        <v>0.3</v>
      </c>
      <c r="F36" s="26">
        <v>0.9</v>
      </c>
      <c r="G36" s="23"/>
      <c r="H36" s="23"/>
    </row>
    <row r="37" spans="1:8" ht="12.75">
      <c r="A37" s="25">
        <v>31</v>
      </c>
      <c r="B37" s="25" t="s">
        <v>41</v>
      </c>
      <c r="C37" s="25">
        <v>1</v>
      </c>
      <c r="D37" s="25" t="s">
        <v>9</v>
      </c>
      <c r="E37" s="26">
        <v>0.23</v>
      </c>
      <c r="F37" s="26">
        <v>0.23</v>
      </c>
      <c r="G37" s="23"/>
      <c r="H37" s="23"/>
    </row>
    <row r="38" spans="1:8" ht="12.75">
      <c r="A38" s="25">
        <v>32</v>
      </c>
      <c r="B38" s="25" t="s">
        <v>42</v>
      </c>
      <c r="C38" s="25">
        <v>1</v>
      </c>
      <c r="D38" s="25" t="s">
        <v>9</v>
      </c>
      <c r="E38" s="26">
        <v>0.4</v>
      </c>
      <c r="F38" s="26">
        <v>0.4</v>
      </c>
      <c r="G38" s="23"/>
      <c r="H38" s="23"/>
    </row>
    <row r="39" spans="1:8" ht="12.75">
      <c r="A39" s="25">
        <v>33</v>
      </c>
      <c r="B39" s="25" t="s">
        <v>43</v>
      </c>
      <c r="C39" s="25">
        <v>6</v>
      </c>
      <c r="D39" s="25" t="s">
        <v>44</v>
      </c>
      <c r="E39" s="26">
        <v>1.95</v>
      </c>
      <c r="F39" s="26">
        <v>11.7</v>
      </c>
      <c r="G39" s="23"/>
      <c r="H39" s="23"/>
    </row>
    <row r="40" spans="1:8" ht="12.75">
      <c r="A40" s="25">
        <v>34</v>
      </c>
      <c r="B40" s="25" t="s">
        <v>45</v>
      </c>
      <c r="C40" s="25">
        <v>1</v>
      </c>
      <c r="D40" s="25" t="s">
        <v>9</v>
      </c>
      <c r="E40" s="26">
        <v>195</v>
      </c>
      <c r="F40" s="26">
        <v>195</v>
      </c>
      <c r="G40" s="23"/>
      <c r="H40" s="23"/>
    </row>
    <row r="41" spans="1:8" ht="12.75">
      <c r="A41" s="25">
        <v>35</v>
      </c>
      <c r="B41" s="25" t="s">
        <v>46</v>
      </c>
      <c r="C41" s="25">
        <v>1</v>
      </c>
      <c r="D41" s="25" t="s">
        <v>9</v>
      </c>
      <c r="E41" s="26">
        <v>30</v>
      </c>
      <c r="F41" s="26">
        <v>30</v>
      </c>
      <c r="G41" s="23"/>
      <c r="H41" s="23"/>
    </row>
    <row r="42" spans="1:8" ht="12.75">
      <c r="A42" s="25">
        <v>36</v>
      </c>
      <c r="B42" s="25" t="s">
        <v>47</v>
      </c>
      <c r="C42" s="25">
        <v>1</v>
      </c>
      <c r="D42" s="25" t="s">
        <v>9</v>
      </c>
      <c r="E42" s="26"/>
      <c r="F42" s="26"/>
      <c r="G42" s="23"/>
      <c r="H42" s="23"/>
    </row>
    <row r="43" spans="1:8" ht="12.75">
      <c r="A43" s="25">
        <v>37</v>
      </c>
      <c r="B43" s="25" t="s">
        <v>48</v>
      </c>
      <c r="C43" s="25">
        <v>1</v>
      </c>
      <c r="D43" s="25" t="s">
        <v>9</v>
      </c>
      <c r="E43" s="26">
        <v>2.14</v>
      </c>
      <c r="F43" s="26">
        <v>2.14</v>
      </c>
      <c r="G43" s="23"/>
      <c r="H43" s="23"/>
    </row>
    <row r="44" spans="1:8" ht="12.75">
      <c r="A44" s="25">
        <v>38</v>
      </c>
      <c r="B44" s="25" t="s">
        <v>49</v>
      </c>
      <c r="C44" s="25">
        <v>1</v>
      </c>
      <c r="D44" s="25" t="s">
        <v>9</v>
      </c>
      <c r="E44" s="26">
        <v>7.1</v>
      </c>
      <c r="F44" s="26">
        <v>7.1</v>
      </c>
      <c r="G44" s="23"/>
      <c r="H44" s="23"/>
    </row>
    <row r="45" spans="1:8" ht="12.75">
      <c r="A45" s="25">
        <v>39</v>
      </c>
      <c r="B45" s="25" t="s">
        <v>50</v>
      </c>
      <c r="C45" s="25">
        <v>1</v>
      </c>
      <c r="D45" s="25" t="s">
        <v>9</v>
      </c>
      <c r="E45" s="26">
        <v>2.29</v>
      </c>
      <c r="F45" s="26">
        <v>2.29</v>
      </c>
      <c r="G45" s="23"/>
      <c r="H45" s="23"/>
    </row>
    <row r="46" spans="1:8" ht="12.75">
      <c r="A46" s="25">
        <v>40</v>
      </c>
      <c r="B46" s="25" t="s">
        <v>51</v>
      </c>
      <c r="C46" s="25">
        <v>1</v>
      </c>
      <c r="D46" s="25" t="s">
        <v>9</v>
      </c>
      <c r="E46" s="26">
        <v>2.28</v>
      </c>
      <c r="F46" s="26">
        <v>2.28</v>
      </c>
      <c r="G46" s="23"/>
      <c r="H46" s="23"/>
    </row>
    <row r="47" spans="1:8" ht="12.75">
      <c r="A47" s="25">
        <v>41</v>
      </c>
      <c r="B47" s="25" t="s">
        <v>52</v>
      </c>
      <c r="C47" s="25">
        <v>1</v>
      </c>
      <c r="D47" s="25" t="s">
        <v>9</v>
      </c>
      <c r="E47" s="26">
        <v>32</v>
      </c>
      <c r="F47" s="26">
        <v>32</v>
      </c>
      <c r="G47" s="23"/>
      <c r="H47" s="23"/>
    </row>
    <row r="48" spans="1:8" ht="12.75">
      <c r="A48" s="25">
        <v>42</v>
      </c>
      <c r="B48" s="25" t="s">
        <v>53</v>
      </c>
      <c r="C48" s="25">
        <v>2</v>
      </c>
      <c r="D48" s="25" t="s">
        <v>9</v>
      </c>
      <c r="E48" s="26">
        <v>11.4</v>
      </c>
      <c r="F48" s="26">
        <v>22.8</v>
      </c>
      <c r="G48" s="23"/>
      <c r="H48" s="23"/>
    </row>
    <row r="49" spans="1:8" ht="12.75">
      <c r="A49" s="25">
        <v>43</v>
      </c>
      <c r="B49" s="25" t="s">
        <v>56</v>
      </c>
      <c r="C49" s="25">
        <v>1</v>
      </c>
      <c r="D49" s="25" t="s">
        <v>57</v>
      </c>
      <c r="E49" s="26">
        <v>400</v>
      </c>
      <c r="F49" s="26">
        <v>400</v>
      </c>
      <c r="G49" s="23"/>
      <c r="H49" s="23"/>
    </row>
    <row r="50" spans="1:8" ht="12.75">
      <c r="A50" s="25">
        <v>44</v>
      </c>
      <c r="B50" s="25" t="s">
        <v>76</v>
      </c>
      <c r="C50" s="25">
        <v>1</v>
      </c>
      <c r="D50" s="25" t="s">
        <v>57</v>
      </c>
      <c r="E50" s="26">
        <v>400</v>
      </c>
      <c r="F50" s="26">
        <v>400</v>
      </c>
      <c r="G50" s="23"/>
      <c r="H50" s="23"/>
    </row>
    <row r="51" spans="1:8" ht="12.75">
      <c r="A51" s="25">
        <v>45</v>
      </c>
      <c r="B51" s="25" t="s">
        <v>66</v>
      </c>
      <c r="C51" s="25">
        <v>1</v>
      </c>
      <c r="D51" s="25" t="s">
        <v>9</v>
      </c>
      <c r="E51" s="26"/>
      <c r="F51" s="26"/>
      <c r="G51" s="23"/>
      <c r="H51" s="23"/>
    </row>
    <row r="52" spans="1:8" ht="12.75">
      <c r="A52" s="25">
        <v>46</v>
      </c>
      <c r="B52" s="25" t="s">
        <v>77</v>
      </c>
      <c r="C52" s="25">
        <v>1</v>
      </c>
      <c r="D52" s="25" t="s">
        <v>78</v>
      </c>
      <c r="E52" s="26">
        <v>73.03</v>
      </c>
      <c r="F52" s="26">
        <v>73.03</v>
      </c>
      <c r="G52" s="23"/>
      <c r="H52" s="23"/>
    </row>
    <row r="53" spans="1:8" ht="12.75">
      <c r="A53" s="25">
        <v>47</v>
      </c>
      <c r="B53" s="25" t="s">
        <v>79</v>
      </c>
      <c r="C53" s="25">
        <v>1</v>
      </c>
      <c r="D53" s="25" t="s">
        <v>64</v>
      </c>
      <c r="E53" s="26">
        <v>150</v>
      </c>
      <c r="F53" s="26">
        <v>150</v>
      </c>
      <c r="G53" s="23"/>
      <c r="H53" s="23"/>
    </row>
    <row r="54" spans="1:8" ht="12.75" customHeight="1">
      <c r="A54" s="25">
        <v>48</v>
      </c>
      <c r="B54" s="25" t="s">
        <v>80</v>
      </c>
      <c r="C54" s="25"/>
      <c r="D54" s="25"/>
      <c r="E54" s="26"/>
      <c r="F54" s="26"/>
      <c r="G54" s="23"/>
      <c r="H54" s="23"/>
    </row>
    <row r="55" spans="1:8" ht="12.75">
      <c r="A55" s="25"/>
      <c r="B55" s="25" t="s">
        <v>81</v>
      </c>
      <c r="C55" s="25">
        <v>1</v>
      </c>
      <c r="D55" s="25" t="s">
        <v>64</v>
      </c>
      <c r="E55" s="26">
        <v>4500</v>
      </c>
      <c r="F55" s="26">
        <v>4500</v>
      </c>
      <c r="G55" s="23"/>
      <c r="H55" s="23"/>
    </row>
    <row r="56" spans="1:8" ht="12.75">
      <c r="A56" s="25">
        <v>49</v>
      </c>
      <c r="B56" s="25" t="s">
        <v>67</v>
      </c>
      <c r="C56" s="25"/>
      <c r="D56" s="25"/>
      <c r="E56" s="26"/>
      <c r="F56" s="26"/>
      <c r="G56" s="23"/>
      <c r="H56" s="23"/>
    </row>
    <row r="57" spans="1:8" ht="12.75">
      <c r="A57" s="25"/>
      <c r="B57" s="27" t="s">
        <v>214</v>
      </c>
      <c r="C57" s="25"/>
      <c r="D57" s="25"/>
      <c r="E57" s="26"/>
      <c r="F57" s="26">
        <f>SUM(F7+F8+F9+F10+F11+F12+F13+F14+F15+F16+F17+F18+F19+F20+F21+F22+F23+F24+F25+F26+F27+F28+F29+F30+F31+F32+F33+F34+F35+F36+F37+F38+F39+F40+F41+F42+F43+F44+F45+F46+F47+F48+F49+F50+F51+F52+F53+F54+F55+F56)</f>
        <v>6786.07</v>
      </c>
      <c r="G57" s="23"/>
      <c r="H57" s="23"/>
    </row>
    <row r="58" spans="1:8" ht="12.75">
      <c r="A58" s="23"/>
      <c r="B58" s="27" t="s">
        <v>240</v>
      </c>
      <c r="C58" s="25"/>
      <c r="D58" s="25"/>
      <c r="E58" s="25"/>
      <c r="F58" s="26">
        <v>322.4</v>
      </c>
      <c r="G58" s="23"/>
      <c r="H58" s="23"/>
    </row>
    <row r="59" spans="1:8" ht="14.25">
      <c r="A59" s="23"/>
      <c r="B59" s="7" t="s">
        <v>241</v>
      </c>
      <c r="C59" s="25"/>
      <c r="D59" s="25"/>
      <c r="E59" s="25"/>
      <c r="F59" s="26">
        <v>2843.38</v>
      </c>
      <c r="G59" s="23"/>
      <c r="H59" s="23"/>
    </row>
    <row r="60" spans="2:6" ht="15.75">
      <c r="B60" s="7" t="s">
        <v>214</v>
      </c>
      <c r="C60" s="33"/>
      <c r="D60" s="33"/>
      <c r="E60" s="33"/>
      <c r="F60" s="38">
        <f>SUM(F57+F58+F59)</f>
        <v>9951.849999999999</v>
      </c>
    </row>
  </sheetData>
  <mergeCells count="4">
    <mergeCell ref="A1:B2"/>
    <mergeCell ref="A3:B3"/>
    <mergeCell ref="A5:B5"/>
    <mergeCell ref="B4:H4"/>
  </mergeCells>
  <printOptions/>
  <pageMargins left="0.38" right="0.75" top="0.27" bottom="0.21" header="0.2" footer="0.21"/>
  <pageSetup horizontalDpi="200" verticalDpi="2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44">
      <selection activeCell="F66" sqref="F66"/>
    </sheetView>
  </sheetViews>
  <sheetFormatPr defaultColWidth="9.140625" defaultRowHeight="12.75"/>
  <cols>
    <col min="1" max="1" width="6.7109375" style="0" customWidth="1"/>
    <col min="2" max="2" width="38.8515625" style="0" customWidth="1"/>
    <col min="3" max="3" width="4.7109375" style="0" customWidth="1"/>
    <col min="4" max="4" width="7.8515625" style="0" customWidth="1"/>
    <col min="5" max="5" width="14.421875" style="0" customWidth="1"/>
    <col min="6" max="6" width="17.28125" style="0" customWidth="1"/>
  </cols>
  <sheetData>
    <row r="1" spans="1:2" s="23" customFormat="1" ht="12.75">
      <c r="A1" s="45" t="s">
        <v>0</v>
      </c>
      <c r="B1" s="45"/>
    </row>
    <row r="2" spans="1:7" s="23" customFormat="1" ht="12.75">
      <c r="A2" s="45"/>
      <c r="B2" s="45"/>
      <c r="C2" s="22"/>
      <c r="G2" s="22"/>
    </row>
    <row r="3" spans="1:2" s="23" customFormat="1" ht="12.75">
      <c r="A3" s="45" t="s">
        <v>184</v>
      </c>
      <c r="B3" s="45"/>
    </row>
    <row r="4" spans="1:2" s="23" customFormat="1" ht="12.75">
      <c r="A4" s="22"/>
      <c r="B4" s="22"/>
    </row>
    <row r="5" spans="1:8" s="23" customFormat="1" ht="12.75">
      <c r="A5" s="22"/>
      <c r="B5" s="45" t="s">
        <v>224</v>
      </c>
      <c r="C5" s="45"/>
      <c r="D5" s="45"/>
      <c r="E5" s="45"/>
      <c r="F5" s="45"/>
      <c r="G5" s="45"/>
      <c r="H5" s="45"/>
    </row>
    <row r="6" spans="1:2" s="23" customFormat="1" ht="12.75">
      <c r="A6" s="45"/>
      <c r="B6" s="45"/>
    </row>
    <row r="7" spans="1:2" s="23" customFormat="1" ht="12.75">
      <c r="A7" s="46" t="s">
        <v>1</v>
      </c>
      <c r="B7" s="46"/>
    </row>
    <row r="8" spans="1:6" s="23" customFormat="1" ht="12.75">
      <c r="A8" s="25" t="s">
        <v>2</v>
      </c>
      <c r="B8" s="25" t="s">
        <v>3</v>
      </c>
      <c r="C8" s="25" t="s">
        <v>4</v>
      </c>
      <c r="D8" s="25" t="s">
        <v>5</v>
      </c>
      <c r="E8" s="25" t="s">
        <v>219</v>
      </c>
      <c r="F8" s="25" t="s">
        <v>220</v>
      </c>
    </row>
    <row r="9" spans="1:6" s="23" customFormat="1" ht="12.75">
      <c r="A9" s="25">
        <v>1</v>
      </c>
      <c r="B9" s="25" t="s">
        <v>6</v>
      </c>
      <c r="C9" s="25">
        <v>1</v>
      </c>
      <c r="D9" s="25" t="s">
        <v>7</v>
      </c>
      <c r="E9" s="26">
        <v>74.97</v>
      </c>
      <c r="F9" s="26">
        <v>74.97</v>
      </c>
    </row>
    <row r="10" spans="1:6" s="23" customFormat="1" ht="12.75">
      <c r="A10" s="25">
        <v>2</v>
      </c>
      <c r="B10" s="25" t="s">
        <v>8</v>
      </c>
      <c r="C10" s="25">
        <v>5</v>
      </c>
      <c r="D10" s="25" t="s">
        <v>9</v>
      </c>
      <c r="E10" s="26">
        <v>11.42</v>
      </c>
      <c r="F10" s="26">
        <v>57.1</v>
      </c>
    </row>
    <row r="11" spans="1:6" s="23" customFormat="1" ht="12.75">
      <c r="A11" s="25">
        <v>3</v>
      </c>
      <c r="B11" s="25" t="s">
        <v>10</v>
      </c>
      <c r="C11" s="25">
        <v>10</v>
      </c>
      <c r="D11" s="25" t="s">
        <v>11</v>
      </c>
      <c r="E11" s="26">
        <v>0.13</v>
      </c>
      <c r="F11" s="26">
        <v>1.3</v>
      </c>
    </row>
    <row r="12" spans="1:6" s="23" customFormat="1" ht="12.75">
      <c r="A12" s="25">
        <v>4</v>
      </c>
      <c r="B12" s="25" t="s">
        <v>12</v>
      </c>
      <c r="C12" s="25">
        <v>10</v>
      </c>
      <c r="D12" s="25" t="s">
        <v>9</v>
      </c>
      <c r="E12" s="26">
        <v>0.29</v>
      </c>
      <c r="F12" s="26">
        <v>2.9</v>
      </c>
    </row>
    <row r="13" spans="1:6" s="23" customFormat="1" ht="12.75">
      <c r="A13" s="25">
        <v>5</v>
      </c>
      <c r="B13" s="25" t="s">
        <v>13</v>
      </c>
      <c r="C13" s="25">
        <v>10</v>
      </c>
      <c r="D13" s="25" t="s">
        <v>9</v>
      </c>
      <c r="E13" s="26">
        <v>0.14</v>
      </c>
      <c r="F13" s="26">
        <v>1.4</v>
      </c>
    </row>
    <row r="14" spans="1:6" s="23" customFormat="1" ht="12.75">
      <c r="A14" s="25">
        <v>6</v>
      </c>
      <c r="B14" s="25" t="s">
        <v>14</v>
      </c>
      <c r="C14" s="25">
        <v>15</v>
      </c>
      <c r="D14" s="25" t="s">
        <v>9</v>
      </c>
      <c r="E14" s="26">
        <v>0.6</v>
      </c>
      <c r="F14" s="26">
        <v>9</v>
      </c>
    </row>
    <row r="15" spans="1:6" s="23" customFormat="1" ht="12.75">
      <c r="A15" s="25">
        <v>7</v>
      </c>
      <c r="B15" s="25" t="s">
        <v>15</v>
      </c>
      <c r="C15" s="25">
        <v>20</v>
      </c>
      <c r="D15" s="25" t="s">
        <v>16</v>
      </c>
      <c r="E15" s="26">
        <v>0.35</v>
      </c>
      <c r="F15" s="26">
        <v>7</v>
      </c>
    </row>
    <row r="16" spans="1:6" s="23" customFormat="1" ht="12.75">
      <c r="A16" s="25">
        <v>8</v>
      </c>
      <c r="B16" s="25" t="s">
        <v>17</v>
      </c>
      <c r="C16" s="25">
        <v>2</v>
      </c>
      <c r="D16" s="25" t="s">
        <v>9</v>
      </c>
      <c r="E16" s="26">
        <v>1.12</v>
      </c>
      <c r="F16" s="26">
        <v>2.24</v>
      </c>
    </row>
    <row r="17" spans="1:6" s="23" customFormat="1" ht="12.75">
      <c r="A17" s="25">
        <v>9</v>
      </c>
      <c r="B17" s="25" t="s">
        <v>18</v>
      </c>
      <c r="C17" s="25">
        <v>4</v>
      </c>
      <c r="D17" s="25" t="s">
        <v>9</v>
      </c>
      <c r="E17" s="26">
        <v>5.9</v>
      </c>
      <c r="F17" s="26">
        <v>23.6</v>
      </c>
    </row>
    <row r="18" spans="1:6" s="23" customFormat="1" ht="12.75">
      <c r="A18" s="25">
        <v>10</v>
      </c>
      <c r="B18" s="25" t="s">
        <v>193</v>
      </c>
      <c r="C18" s="25">
        <v>1</v>
      </c>
      <c r="D18" s="25" t="s">
        <v>9</v>
      </c>
      <c r="E18" s="26">
        <v>100</v>
      </c>
      <c r="F18" s="26">
        <v>100</v>
      </c>
    </row>
    <row r="19" spans="1:6" s="23" customFormat="1" ht="12.75">
      <c r="A19" s="25">
        <v>11</v>
      </c>
      <c r="B19" s="25" t="s">
        <v>19</v>
      </c>
      <c r="C19" s="25">
        <v>2</v>
      </c>
      <c r="D19" s="25" t="s">
        <v>9</v>
      </c>
      <c r="E19" s="26">
        <v>130</v>
      </c>
      <c r="F19" s="26">
        <v>260</v>
      </c>
    </row>
    <row r="20" spans="1:6" s="23" customFormat="1" ht="12.75">
      <c r="A20" s="25">
        <v>12</v>
      </c>
      <c r="B20" s="25" t="s">
        <v>20</v>
      </c>
      <c r="C20" s="25">
        <v>0.25</v>
      </c>
      <c r="D20" s="25" t="s">
        <v>21</v>
      </c>
      <c r="E20" s="26">
        <v>45.82</v>
      </c>
      <c r="F20" s="26">
        <v>11.45</v>
      </c>
    </row>
    <row r="21" spans="1:6" s="23" customFormat="1" ht="12.75">
      <c r="A21" s="25">
        <v>13</v>
      </c>
      <c r="B21" s="25" t="s">
        <v>22</v>
      </c>
      <c r="C21" s="25">
        <v>0.25</v>
      </c>
      <c r="D21" s="25" t="s">
        <v>21</v>
      </c>
      <c r="E21" s="26">
        <v>45.82</v>
      </c>
      <c r="F21" s="26">
        <v>11.45</v>
      </c>
    </row>
    <row r="22" spans="1:6" s="23" customFormat="1" ht="12.75">
      <c r="A22" s="25">
        <v>14</v>
      </c>
      <c r="B22" s="25" t="s">
        <v>23</v>
      </c>
      <c r="C22" s="25">
        <v>0.2</v>
      </c>
      <c r="D22" s="25" t="s">
        <v>21</v>
      </c>
      <c r="E22" s="26">
        <v>199.32</v>
      </c>
      <c r="F22" s="26">
        <v>39.86</v>
      </c>
    </row>
    <row r="23" spans="1:6" s="23" customFormat="1" ht="12.75">
      <c r="A23" s="25">
        <v>15</v>
      </c>
      <c r="B23" s="25" t="s">
        <v>24</v>
      </c>
      <c r="C23" s="25">
        <v>0.2</v>
      </c>
      <c r="D23" s="25" t="s">
        <v>21</v>
      </c>
      <c r="E23" s="26">
        <v>1.61</v>
      </c>
      <c r="F23" s="26">
        <v>0.32</v>
      </c>
    </row>
    <row r="24" spans="1:6" s="23" customFormat="1" ht="12.75">
      <c r="A24" s="25">
        <v>16</v>
      </c>
      <c r="B24" s="25" t="s">
        <v>25</v>
      </c>
      <c r="C24" s="25">
        <v>0.2</v>
      </c>
      <c r="D24" s="25" t="s">
        <v>21</v>
      </c>
      <c r="E24" s="26">
        <v>40.03</v>
      </c>
      <c r="F24" s="26">
        <v>8</v>
      </c>
    </row>
    <row r="25" spans="1:6" s="23" customFormat="1" ht="12.75">
      <c r="A25" s="25">
        <v>17</v>
      </c>
      <c r="B25" s="25" t="s">
        <v>26</v>
      </c>
      <c r="C25" s="25">
        <v>0.2</v>
      </c>
      <c r="D25" s="25" t="s">
        <v>21</v>
      </c>
      <c r="E25" s="26">
        <v>622.4</v>
      </c>
      <c r="F25" s="26">
        <v>124.48</v>
      </c>
    </row>
    <row r="26" spans="1:6" s="23" customFormat="1" ht="12.75">
      <c r="A26" s="25">
        <v>18</v>
      </c>
      <c r="B26" s="25" t="s">
        <v>27</v>
      </c>
      <c r="C26" s="25">
        <v>0.2</v>
      </c>
      <c r="D26" s="25" t="s">
        <v>21</v>
      </c>
      <c r="E26" s="26">
        <v>110</v>
      </c>
      <c r="F26" s="26">
        <v>22</v>
      </c>
    </row>
    <row r="27" spans="1:6" s="23" customFormat="1" ht="12.75">
      <c r="A27" s="25">
        <v>19</v>
      </c>
      <c r="B27" s="25" t="s">
        <v>28</v>
      </c>
      <c r="C27" s="25">
        <v>20</v>
      </c>
      <c r="D27" s="25" t="s">
        <v>11</v>
      </c>
      <c r="E27" s="26">
        <v>0.57</v>
      </c>
      <c r="F27" s="26">
        <v>11.4</v>
      </c>
    </row>
    <row r="28" spans="1:6" s="23" customFormat="1" ht="12.75">
      <c r="A28" s="25">
        <v>20</v>
      </c>
      <c r="B28" s="25" t="s">
        <v>29</v>
      </c>
      <c r="C28" s="25">
        <v>4</v>
      </c>
      <c r="D28" s="25" t="s">
        <v>11</v>
      </c>
      <c r="E28" s="26">
        <v>0.18</v>
      </c>
      <c r="F28" s="26">
        <v>0.72</v>
      </c>
    </row>
    <row r="29" spans="1:6" s="23" customFormat="1" ht="12.75">
      <c r="A29" s="25">
        <v>21</v>
      </c>
      <c r="B29" s="25" t="s">
        <v>30</v>
      </c>
      <c r="C29" s="25">
        <v>1</v>
      </c>
      <c r="D29" s="25" t="s">
        <v>9</v>
      </c>
      <c r="E29" s="26">
        <v>0.5</v>
      </c>
      <c r="F29" s="26">
        <v>0.5</v>
      </c>
    </row>
    <row r="30" spans="1:6" s="23" customFormat="1" ht="12.75">
      <c r="A30" s="25">
        <v>22</v>
      </c>
      <c r="B30" s="25" t="s">
        <v>32</v>
      </c>
      <c r="C30" s="25">
        <v>2</v>
      </c>
      <c r="D30" s="25" t="s">
        <v>31</v>
      </c>
      <c r="E30" s="26">
        <v>6.66</v>
      </c>
      <c r="F30" s="26">
        <v>13.32</v>
      </c>
    </row>
    <row r="31" spans="1:6" s="23" customFormat="1" ht="12.75">
      <c r="A31" s="25">
        <v>23</v>
      </c>
      <c r="B31" s="25" t="s">
        <v>69</v>
      </c>
      <c r="C31" s="25">
        <v>2</v>
      </c>
      <c r="D31" s="25" t="s">
        <v>31</v>
      </c>
      <c r="E31" s="26">
        <v>68.45</v>
      </c>
      <c r="F31" s="26">
        <v>136.9</v>
      </c>
    </row>
    <row r="32" spans="1:6" s="23" customFormat="1" ht="12.75">
      <c r="A32" s="25">
        <v>24</v>
      </c>
      <c r="B32" s="25" t="s">
        <v>33</v>
      </c>
      <c r="C32" s="25">
        <v>20</v>
      </c>
      <c r="D32" s="25" t="s">
        <v>16</v>
      </c>
      <c r="E32" s="26">
        <v>7.79</v>
      </c>
      <c r="F32" s="26">
        <v>7.79</v>
      </c>
    </row>
    <row r="33" spans="1:6" s="23" customFormat="1" ht="12.75">
      <c r="A33" s="25">
        <v>25</v>
      </c>
      <c r="B33" s="25" t="s">
        <v>34</v>
      </c>
      <c r="C33" s="25">
        <v>2</v>
      </c>
      <c r="D33" s="25" t="s">
        <v>9</v>
      </c>
      <c r="E33" s="26">
        <v>2.24</v>
      </c>
      <c r="F33" s="26">
        <v>4.48</v>
      </c>
    </row>
    <row r="34" spans="1:6" s="23" customFormat="1" ht="12.75">
      <c r="A34" s="25">
        <v>26</v>
      </c>
      <c r="B34" s="25" t="s">
        <v>35</v>
      </c>
      <c r="C34" s="25">
        <v>2</v>
      </c>
      <c r="D34" s="25" t="s">
        <v>9</v>
      </c>
      <c r="E34" s="26">
        <v>0.64</v>
      </c>
      <c r="F34" s="26">
        <v>1.28</v>
      </c>
    </row>
    <row r="35" spans="1:6" s="23" customFormat="1" ht="12.75">
      <c r="A35" s="25">
        <v>27</v>
      </c>
      <c r="B35" s="25" t="s">
        <v>36</v>
      </c>
      <c r="C35" s="25">
        <v>2</v>
      </c>
      <c r="D35" s="25" t="s">
        <v>9</v>
      </c>
      <c r="E35" s="26">
        <v>0.64</v>
      </c>
      <c r="F35" s="26">
        <v>1.28</v>
      </c>
    </row>
    <row r="36" spans="1:6" s="23" customFormat="1" ht="12.75">
      <c r="A36" s="25">
        <v>28</v>
      </c>
      <c r="B36" s="25" t="s">
        <v>37</v>
      </c>
      <c r="C36" s="25">
        <v>1</v>
      </c>
      <c r="D36" s="25" t="s">
        <v>9</v>
      </c>
      <c r="E36" s="26">
        <v>7.64</v>
      </c>
      <c r="F36" s="26">
        <v>7.64</v>
      </c>
    </row>
    <row r="37" spans="1:6" s="23" customFormat="1" ht="12.75">
      <c r="A37" s="25">
        <v>29</v>
      </c>
      <c r="B37" s="25" t="s">
        <v>38</v>
      </c>
      <c r="C37" s="25">
        <v>2</v>
      </c>
      <c r="D37" s="25" t="s">
        <v>39</v>
      </c>
      <c r="E37" s="26">
        <v>6.91</v>
      </c>
      <c r="F37" s="26">
        <v>13.82</v>
      </c>
    </row>
    <row r="38" spans="1:6" s="23" customFormat="1" ht="12.75">
      <c r="A38" s="25">
        <v>30</v>
      </c>
      <c r="B38" s="25" t="s">
        <v>40</v>
      </c>
      <c r="C38" s="25">
        <v>3</v>
      </c>
      <c r="D38" s="25" t="s">
        <v>9</v>
      </c>
      <c r="E38" s="26">
        <v>0.3</v>
      </c>
      <c r="F38" s="26">
        <v>0.9</v>
      </c>
    </row>
    <row r="39" spans="1:6" s="23" customFormat="1" ht="12.75">
      <c r="A39" s="25">
        <v>31</v>
      </c>
      <c r="B39" s="25" t="s">
        <v>41</v>
      </c>
      <c r="C39" s="25">
        <v>1</v>
      </c>
      <c r="D39" s="25" t="s">
        <v>9</v>
      </c>
      <c r="E39" s="26">
        <v>0.23</v>
      </c>
      <c r="F39" s="26">
        <v>0.23</v>
      </c>
    </row>
    <row r="40" spans="1:6" s="23" customFormat="1" ht="12.75">
      <c r="A40" s="25">
        <v>32</v>
      </c>
      <c r="B40" s="25" t="s">
        <v>42</v>
      </c>
      <c r="C40" s="25">
        <v>1</v>
      </c>
      <c r="D40" s="25" t="s">
        <v>9</v>
      </c>
      <c r="E40" s="26">
        <v>0.4</v>
      </c>
      <c r="F40" s="26">
        <v>0.4</v>
      </c>
    </row>
    <row r="41" spans="1:6" s="23" customFormat="1" ht="12.75">
      <c r="A41" s="25">
        <v>33</v>
      </c>
      <c r="B41" s="25" t="s">
        <v>43</v>
      </c>
      <c r="C41" s="25">
        <v>6</v>
      </c>
      <c r="D41" s="25" t="s">
        <v>44</v>
      </c>
      <c r="E41" s="26">
        <v>1.95</v>
      </c>
      <c r="F41" s="26">
        <v>11.7</v>
      </c>
    </row>
    <row r="42" spans="1:6" s="23" customFormat="1" ht="12.75">
      <c r="A42" s="25">
        <v>34</v>
      </c>
      <c r="B42" s="25" t="s">
        <v>45</v>
      </c>
      <c r="C42" s="25">
        <v>1</v>
      </c>
      <c r="D42" s="25" t="s">
        <v>9</v>
      </c>
      <c r="E42" s="26">
        <v>195</v>
      </c>
      <c r="F42" s="26">
        <v>195</v>
      </c>
    </row>
    <row r="43" spans="1:6" s="23" customFormat="1" ht="12.75">
      <c r="A43" s="25">
        <v>35</v>
      </c>
      <c r="B43" s="25" t="s">
        <v>46</v>
      </c>
      <c r="C43" s="25">
        <v>1</v>
      </c>
      <c r="D43" s="25" t="s">
        <v>9</v>
      </c>
      <c r="E43" s="26">
        <v>30</v>
      </c>
      <c r="F43" s="26">
        <v>30</v>
      </c>
    </row>
    <row r="44" spans="1:6" s="23" customFormat="1" ht="12.75">
      <c r="A44" s="25">
        <v>36</v>
      </c>
      <c r="B44" s="25" t="s">
        <v>47</v>
      </c>
      <c r="C44" s="25">
        <v>1</v>
      </c>
      <c r="D44" s="25" t="s">
        <v>9</v>
      </c>
      <c r="E44" s="26"/>
      <c r="F44" s="26"/>
    </row>
    <row r="45" spans="1:6" s="23" customFormat="1" ht="12.75">
      <c r="A45" s="25">
        <v>37</v>
      </c>
      <c r="B45" s="25" t="s">
        <v>48</v>
      </c>
      <c r="C45" s="25">
        <v>1</v>
      </c>
      <c r="D45" s="25" t="s">
        <v>9</v>
      </c>
      <c r="E45" s="26">
        <v>2.14</v>
      </c>
      <c r="F45" s="26">
        <v>2.14</v>
      </c>
    </row>
    <row r="46" spans="1:6" s="23" customFormat="1" ht="12.75">
      <c r="A46" s="25">
        <v>38</v>
      </c>
      <c r="B46" s="25" t="s">
        <v>49</v>
      </c>
      <c r="C46" s="25">
        <v>1</v>
      </c>
      <c r="D46" s="25" t="s">
        <v>9</v>
      </c>
      <c r="E46" s="26">
        <v>7.1</v>
      </c>
      <c r="F46" s="26">
        <v>7.1</v>
      </c>
    </row>
    <row r="47" spans="1:6" s="23" customFormat="1" ht="12.75">
      <c r="A47" s="25">
        <v>39</v>
      </c>
      <c r="B47" s="25" t="s">
        <v>50</v>
      </c>
      <c r="C47" s="25">
        <v>1</v>
      </c>
      <c r="D47" s="25" t="s">
        <v>9</v>
      </c>
      <c r="E47" s="26">
        <v>2.29</v>
      </c>
      <c r="F47" s="26">
        <v>2.29</v>
      </c>
    </row>
    <row r="48" spans="1:6" s="23" customFormat="1" ht="12.75">
      <c r="A48" s="25">
        <v>40</v>
      </c>
      <c r="B48" s="25" t="s">
        <v>51</v>
      </c>
      <c r="C48" s="25">
        <v>1</v>
      </c>
      <c r="D48" s="25" t="s">
        <v>9</v>
      </c>
      <c r="E48" s="26">
        <v>2.28</v>
      </c>
      <c r="F48" s="26">
        <v>2.28</v>
      </c>
    </row>
    <row r="49" spans="1:6" s="23" customFormat="1" ht="12.75">
      <c r="A49" s="25">
        <v>41</v>
      </c>
      <c r="B49" s="25" t="s">
        <v>52</v>
      </c>
      <c r="C49" s="25">
        <v>1</v>
      </c>
      <c r="D49" s="25" t="s">
        <v>9</v>
      </c>
      <c r="E49" s="26">
        <v>32</v>
      </c>
      <c r="F49" s="26">
        <v>32</v>
      </c>
    </row>
    <row r="50" spans="1:6" s="23" customFormat="1" ht="12.75">
      <c r="A50" s="25">
        <v>42</v>
      </c>
      <c r="B50" s="25" t="s">
        <v>53</v>
      </c>
      <c r="C50" s="25">
        <v>2</v>
      </c>
      <c r="D50" s="25" t="s">
        <v>9</v>
      </c>
      <c r="E50" s="26">
        <v>11.4</v>
      </c>
      <c r="F50" s="26">
        <v>22.8</v>
      </c>
    </row>
    <row r="51" spans="1:6" s="23" customFormat="1" ht="12.75">
      <c r="A51" s="25">
        <v>43</v>
      </c>
      <c r="B51" s="25" t="s">
        <v>54</v>
      </c>
      <c r="C51" s="25">
        <v>1</v>
      </c>
      <c r="D51" s="25" t="s">
        <v>9</v>
      </c>
      <c r="E51" s="26">
        <v>150</v>
      </c>
      <c r="F51" s="26">
        <v>150</v>
      </c>
    </row>
    <row r="52" spans="1:6" s="23" customFormat="1" ht="12.75">
      <c r="A52" s="25">
        <v>44</v>
      </c>
      <c r="B52" s="25" t="s">
        <v>55</v>
      </c>
      <c r="C52" s="25">
        <v>1</v>
      </c>
      <c r="D52" s="25" t="s">
        <v>31</v>
      </c>
      <c r="E52" s="26">
        <v>20</v>
      </c>
      <c r="F52" s="26">
        <v>400</v>
      </c>
    </row>
    <row r="53" spans="1:6" s="23" customFormat="1" ht="12.75">
      <c r="A53" s="25">
        <v>45</v>
      </c>
      <c r="B53" s="25" t="s">
        <v>56</v>
      </c>
      <c r="C53" s="25">
        <v>1</v>
      </c>
      <c r="D53" s="25" t="s">
        <v>57</v>
      </c>
      <c r="E53" s="26">
        <v>400</v>
      </c>
      <c r="F53" s="26">
        <v>400</v>
      </c>
    </row>
    <row r="54" spans="1:6" s="23" customFormat="1" ht="12.75">
      <c r="A54" s="25">
        <v>46</v>
      </c>
      <c r="B54" s="25" t="s">
        <v>58</v>
      </c>
      <c r="C54" s="25">
        <v>1</v>
      </c>
      <c r="D54" s="25" t="s">
        <v>57</v>
      </c>
      <c r="E54" s="26">
        <v>400</v>
      </c>
      <c r="F54" s="26">
        <v>400</v>
      </c>
    </row>
    <row r="55" spans="1:6" s="23" customFormat="1" ht="12.75">
      <c r="A55" s="25">
        <v>47</v>
      </c>
      <c r="B55" s="25" t="s">
        <v>59</v>
      </c>
      <c r="C55" s="25">
        <v>1</v>
      </c>
      <c r="D55" s="25" t="s">
        <v>31</v>
      </c>
      <c r="E55" s="26">
        <v>100</v>
      </c>
      <c r="F55" s="26">
        <v>100</v>
      </c>
    </row>
    <row r="56" spans="1:6" s="23" customFormat="1" ht="12.75">
      <c r="A56" s="25">
        <v>48</v>
      </c>
      <c r="B56" s="25" t="s">
        <v>60</v>
      </c>
      <c r="C56" s="25">
        <v>1</v>
      </c>
      <c r="D56" s="25" t="s">
        <v>57</v>
      </c>
      <c r="E56" s="26">
        <v>1500</v>
      </c>
      <c r="F56" s="26">
        <v>1500</v>
      </c>
    </row>
    <row r="57" spans="1:6" s="23" customFormat="1" ht="12.75">
      <c r="A57" s="25">
        <v>49</v>
      </c>
      <c r="B57" s="25" t="s">
        <v>61</v>
      </c>
      <c r="C57" s="25">
        <v>1</v>
      </c>
      <c r="D57" s="25" t="s">
        <v>57</v>
      </c>
      <c r="E57" s="26">
        <v>9000</v>
      </c>
      <c r="F57" s="26">
        <v>9000</v>
      </c>
    </row>
    <row r="58" spans="1:6" s="23" customFormat="1" ht="12.75">
      <c r="A58" s="25">
        <v>50</v>
      </c>
      <c r="B58" s="25" t="s">
        <v>62</v>
      </c>
      <c r="C58" s="25">
        <v>1</v>
      </c>
      <c r="D58" s="25" t="s">
        <v>31</v>
      </c>
      <c r="E58" s="26">
        <v>200</v>
      </c>
      <c r="F58" s="26">
        <v>200</v>
      </c>
    </row>
    <row r="59" spans="1:6" s="23" customFormat="1" ht="12.75">
      <c r="A59" s="25">
        <v>51</v>
      </c>
      <c r="B59" s="25" t="s">
        <v>63</v>
      </c>
      <c r="C59" s="25">
        <v>1</v>
      </c>
      <c r="D59" s="25" t="s">
        <v>64</v>
      </c>
      <c r="E59" s="26">
        <v>1200</v>
      </c>
      <c r="F59" s="26">
        <v>1200</v>
      </c>
    </row>
    <row r="60" spans="1:6" s="23" customFormat="1" ht="12.75">
      <c r="A60" s="25">
        <v>52</v>
      </c>
      <c r="B60" s="25" t="s">
        <v>65</v>
      </c>
      <c r="C60" s="25">
        <v>1</v>
      </c>
      <c r="D60" s="25" t="s">
        <v>9</v>
      </c>
      <c r="E60" s="26">
        <v>200</v>
      </c>
      <c r="F60" s="26">
        <v>200</v>
      </c>
    </row>
    <row r="61" spans="1:6" s="23" customFormat="1" ht="12.75">
      <c r="A61" s="25">
        <v>53</v>
      </c>
      <c r="B61" s="25" t="s">
        <v>66</v>
      </c>
      <c r="C61" s="25">
        <v>1</v>
      </c>
      <c r="D61" s="25" t="s">
        <v>9</v>
      </c>
      <c r="E61" s="26">
        <v>600</v>
      </c>
      <c r="F61" s="26">
        <v>600</v>
      </c>
    </row>
    <row r="62" spans="1:6" s="23" customFormat="1" ht="12.75">
      <c r="A62" s="25">
        <v>54</v>
      </c>
      <c r="B62" s="25" t="s">
        <v>67</v>
      </c>
      <c r="C62" s="25"/>
      <c r="D62" s="25"/>
      <c r="E62" s="26"/>
      <c r="F62" s="26"/>
    </row>
    <row r="63" spans="1:6" s="23" customFormat="1" ht="12.75">
      <c r="A63" s="25"/>
      <c r="B63" s="27" t="s">
        <v>214</v>
      </c>
      <c r="C63" s="25"/>
      <c r="D63" s="25"/>
      <c r="E63" s="25"/>
      <c r="F63" s="26">
        <f>SUM(F9+F10+F11+F12+F13+F14+F15+F16+F17+F18+F19+F20+F21+F22+F23+F24+F25+F26+F27+F28+F29+F30+F31+F32+F33+F34+F35+F36+F37+F38+F39+F40+F41+F42+F43+F44+F45+F46+F47+F48+F49+F50+F51+F52+F53+F54+F55+F56+F57+F58+F59+F60+F61+F62)</f>
        <v>15413.04</v>
      </c>
    </row>
    <row r="64" spans="1:6" s="23" customFormat="1" ht="12.75">
      <c r="A64" s="25"/>
      <c r="B64" s="27" t="s">
        <v>240</v>
      </c>
      <c r="C64" s="25"/>
      <c r="D64" s="25"/>
      <c r="E64" s="25"/>
      <c r="F64" s="32">
        <v>322.4</v>
      </c>
    </row>
    <row r="65" spans="1:8" ht="14.25">
      <c r="A65" s="7"/>
      <c r="B65" s="7" t="s">
        <v>241</v>
      </c>
      <c r="C65" s="7"/>
      <c r="D65" s="7"/>
      <c r="E65" s="7"/>
      <c r="F65" s="7">
        <v>6294.17</v>
      </c>
      <c r="G65" s="4"/>
      <c r="H65" s="4"/>
    </row>
    <row r="66" spans="1:8" ht="15.75">
      <c r="A66" s="7"/>
      <c r="B66" s="7" t="s">
        <v>214</v>
      </c>
      <c r="C66" s="7"/>
      <c r="D66" s="7"/>
      <c r="E66" s="7"/>
      <c r="F66" s="38">
        <f>SUM(F63+F64+F65)</f>
        <v>22029.61</v>
      </c>
      <c r="G66" s="4"/>
      <c r="H66" s="4"/>
    </row>
  </sheetData>
  <mergeCells count="5">
    <mergeCell ref="A1:B2"/>
    <mergeCell ref="A3:B3"/>
    <mergeCell ref="A6:B6"/>
    <mergeCell ref="A7:B7"/>
    <mergeCell ref="B5:H5"/>
  </mergeCells>
  <printOptions/>
  <pageMargins left="0.42" right="0.75" top="0.22" bottom="0.21" header="0.22" footer="0.21"/>
  <pageSetup horizontalDpi="200" verticalDpi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3">
      <selection activeCell="B33" sqref="B33"/>
    </sheetView>
  </sheetViews>
  <sheetFormatPr defaultColWidth="9.140625" defaultRowHeight="12.75"/>
  <cols>
    <col min="1" max="1" width="6.421875" style="0" customWidth="1"/>
    <col min="2" max="2" width="29.00390625" style="0" customWidth="1"/>
    <col min="3" max="3" width="8.8515625" style="0" customWidth="1"/>
    <col min="4" max="4" width="8.28125" style="0" customWidth="1"/>
    <col min="5" max="5" width="16.57421875" style="0" customWidth="1"/>
    <col min="6" max="6" width="19.7109375" style="0" customWidth="1"/>
  </cols>
  <sheetData>
    <row r="1" spans="1:8" ht="14.25">
      <c r="A1" s="41" t="s">
        <v>0</v>
      </c>
      <c r="B1" s="41"/>
      <c r="C1" s="4"/>
      <c r="D1" s="4"/>
      <c r="E1" s="4"/>
      <c r="F1" s="4"/>
      <c r="G1" s="4"/>
      <c r="H1" s="4"/>
    </row>
    <row r="2" spans="1:8" ht="14.25">
      <c r="A2" s="41"/>
      <c r="B2" s="41"/>
      <c r="C2" s="3"/>
      <c r="D2" s="4"/>
      <c r="E2" s="4"/>
      <c r="F2" s="4"/>
      <c r="G2" s="3"/>
      <c r="H2" s="4"/>
    </row>
    <row r="3" spans="1:8" ht="14.25">
      <c r="A3" s="41" t="s">
        <v>164</v>
      </c>
      <c r="B3" s="41"/>
      <c r="C3" s="4"/>
      <c r="D3" s="4"/>
      <c r="E3" s="4"/>
      <c r="F3" s="4"/>
      <c r="G3" s="4"/>
      <c r="H3" s="4"/>
    </row>
    <row r="4" spans="1:8" ht="14.25">
      <c r="A4" s="3"/>
      <c r="B4" s="3"/>
      <c r="C4" s="4"/>
      <c r="D4" s="4"/>
      <c r="E4" s="4"/>
      <c r="F4" s="4"/>
      <c r="G4" s="4"/>
      <c r="H4" s="4"/>
    </row>
    <row r="5" spans="1:8" ht="14.25">
      <c r="A5" s="3"/>
      <c r="B5" s="40"/>
      <c r="C5" s="40"/>
      <c r="D5" s="40"/>
      <c r="E5" s="40"/>
      <c r="F5" s="40"/>
      <c r="G5" s="40"/>
      <c r="H5" s="40"/>
    </row>
    <row r="6" spans="1:8" ht="14.25">
      <c r="A6" s="3"/>
      <c r="B6" s="5" t="s">
        <v>224</v>
      </c>
      <c r="C6" s="5"/>
      <c r="D6" s="5"/>
      <c r="E6" s="5"/>
      <c r="F6" s="5"/>
      <c r="G6" s="5"/>
      <c r="H6" s="5"/>
    </row>
    <row r="7" spans="1:8" ht="17.25" customHeight="1">
      <c r="A7" s="40" t="s">
        <v>174</v>
      </c>
      <c r="B7" s="40"/>
      <c r="C7" s="40"/>
      <c r="D7" s="40"/>
      <c r="E7" s="40"/>
      <c r="F7" s="40"/>
      <c r="G7" s="4"/>
      <c r="H7" s="4"/>
    </row>
    <row r="8" spans="1:8" ht="14.25">
      <c r="A8" s="17"/>
      <c r="B8" s="17"/>
      <c r="C8" s="17"/>
      <c r="D8" s="17"/>
      <c r="E8" s="17"/>
      <c r="F8" s="17"/>
      <c r="G8" s="17"/>
      <c r="H8" s="17"/>
    </row>
    <row r="9" spans="1:8" ht="14.25">
      <c r="A9" s="7" t="s">
        <v>2</v>
      </c>
      <c r="B9" s="7" t="s">
        <v>3</v>
      </c>
      <c r="C9" s="7" t="s">
        <v>4</v>
      </c>
      <c r="D9" s="7" t="s">
        <v>5</v>
      </c>
      <c r="E9" s="7" t="s">
        <v>219</v>
      </c>
      <c r="F9" s="7" t="s">
        <v>220</v>
      </c>
      <c r="G9" s="4"/>
      <c r="H9" s="4"/>
    </row>
    <row r="10" spans="1:8" ht="14.25">
      <c r="A10" s="7">
        <v>1</v>
      </c>
      <c r="B10" s="7" t="s">
        <v>6</v>
      </c>
      <c r="C10" s="7">
        <v>1</v>
      </c>
      <c r="D10" s="7" t="s">
        <v>7</v>
      </c>
      <c r="E10" s="8">
        <v>74.97</v>
      </c>
      <c r="F10" s="8">
        <v>74.97</v>
      </c>
      <c r="G10" s="4"/>
      <c r="H10" s="4"/>
    </row>
    <row r="11" spans="1:8" ht="14.25">
      <c r="A11" s="7">
        <v>2</v>
      </c>
      <c r="B11" s="7" t="s">
        <v>8</v>
      </c>
      <c r="C11" s="7">
        <v>4</v>
      </c>
      <c r="D11" s="7" t="s">
        <v>9</v>
      </c>
      <c r="E11" s="8">
        <v>11.42</v>
      </c>
      <c r="F11" s="8">
        <v>45.68</v>
      </c>
      <c r="G11" s="4"/>
      <c r="H11" s="4"/>
    </row>
    <row r="12" spans="1:8" ht="14.25">
      <c r="A12" s="7">
        <v>3</v>
      </c>
      <c r="B12" s="7" t="s">
        <v>10</v>
      </c>
      <c r="C12" s="7">
        <v>8</v>
      </c>
      <c r="D12" s="7" t="s">
        <v>11</v>
      </c>
      <c r="E12" s="8">
        <v>0.13</v>
      </c>
      <c r="F12" s="8">
        <v>1.04</v>
      </c>
      <c r="G12" s="4"/>
      <c r="H12" s="4"/>
    </row>
    <row r="13" spans="1:8" ht="14.25">
      <c r="A13" s="7">
        <v>4</v>
      </c>
      <c r="B13" s="7" t="s">
        <v>12</v>
      </c>
      <c r="C13" s="7">
        <v>8</v>
      </c>
      <c r="D13" s="7" t="s">
        <v>9</v>
      </c>
      <c r="E13" s="8">
        <v>0.29</v>
      </c>
      <c r="F13" s="8">
        <v>2.32</v>
      </c>
      <c r="G13" s="4"/>
      <c r="H13" s="4"/>
    </row>
    <row r="14" spans="1:8" ht="14.25">
      <c r="A14" s="7">
        <v>5</v>
      </c>
      <c r="B14" s="7" t="s">
        <v>13</v>
      </c>
      <c r="C14" s="7">
        <v>8</v>
      </c>
      <c r="D14" s="7" t="s">
        <v>9</v>
      </c>
      <c r="E14" s="8">
        <v>0.14</v>
      </c>
      <c r="F14" s="8">
        <v>1.12</v>
      </c>
      <c r="G14" s="4"/>
      <c r="H14" s="4"/>
    </row>
    <row r="15" spans="1:8" ht="14.25">
      <c r="A15" s="7">
        <v>6</v>
      </c>
      <c r="B15" s="7" t="s">
        <v>15</v>
      </c>
      <c r="C15" s="7">
        <v>6</v>
      </c>
      <c r="D15" s="7" t="s">
        <v>16</v>
      </c>
      <c r="E15" s="8">
        <v>0.35</v>
      </c>
      <c r="F15" s="8">
        <v>2.1</v>
      </c>
      <c r="G15" s="4"/>
      <c r="H15" s="4"/>
    </row>
    <row r="16" spans="1:8" ht="14.25">
      <c r="A16" s="7">
        <v>7</v>
      </c>
      <c r="B16" s="7" t="s">
        <v>83</v>
      </c>
      <c r="C16" s="7">
        <v>2</v>
      </c>
      <c r="D16" s="7" t="s">
        <v>9</v>
      </c>
      <c r="E16" s="7">
        <v>0.56</v>
      </c>
      <c r="F16" s="7">
        <v>1.12</v>
      </c>
      <c r="G16" s="4"/>
      <c r="H16" s="4"/>
    </row>
    <row r="17" spans="1:8" ht="14.25">
      <c r="A17" s="7">
        <v>8</v>
      </c>
      <c r="B17" s="7" t="s">
        <v>68</v>
      </c>
      <c r="C17" s="7">
        <v>0.1</v>
      </c>
      <c r="D17" s="7" t="s">
        <v>218</v>
      </c>
      <c r="E17" s="8">
        <v>45.82</v>
      </c>
      <c r="F17" s="8">
        <v>4.58</v>
      </c>
      <c r="G17" s="4"/>
      <c r="H17" s="4"/>
    </row>
    <row r="18" spans="1:8" ht="14.25">
      <c r="A18" s="7">
        <v>9</v>
      </c>
      <c r="B18" s="7" t="s">
        <v>22</v>
      </c>
      <c r="C18" s="7">
        <v>0.2</v>
      </c>
      <c r="D18" s="7" t="s">
        <v>218</v>
      </c>
      <c r="E18" s="8">
        <v>45.82</v>
      </c>
      <c r="F18" s="8">
        <v>9.16</v>
      </c>
      <c r="G18" s="4"/>
      <c r="H18" s="4"/>
    </row>
    <row r="19" spans="1:8" ht="14.25">
      <c r="A19" s="7">
        <v>10</v>
      </c>
      <c r="B19" s="7" t="s">
        <v>137</v>
      </c>
      <c r="C19" s="7">
        <v>0.1</v>
      </c>
      <c r="D19" s="7" t="s">
        <v>218</v>
      </c>
      <c r="E19" s="8">
        <v>40.03</v>
      </c>
      <c r="F19" s="8">
        <v>4</v>
      </c>
      <c r="G19" s="4"/>
      <c r="H19" s="4"/>
    </row>
    <row r="20" spans="1:8" ht="14.25">
      <c r="A20" s="7">
        <v>11</v>
      </c>
      <c r="B20" s="7" t="s">
        <v>151</v>
      </c>
      <c r="C20" s="7">
        <v>0.1</v>
      </c>
      <c r="D20" s="7" t="s">
        <v>218</v>
      </c>
      <c r="E20" s="8">
        <v>199.32</v>
      </c>
      <c r="F20" s="8">
        <v>19.93</v>
      </c>
      <c r="G20" s="4"/>
      <c r="H20" s="4"/>
    </row>
    <row r="21" spans="1:8" ht="14.25">
      <c r="A21" s="7">
        <v>12</v>
      </c>
      <c r="B21" s="7" t="s">
        <v>26</v>
      </c>
      <c r="C21" s="7">
        <v>0.1</v>
      </c>
      <c r="D21" s="7" t="s">
        <v>218</v>
      </c>
      <c r="E21" s="8">
        <v>622.4</v>
      </c>
      <c r="F21" s="8">
        <v>62.24</v>
      </c>
      <c r="G21" s="4"/>
      <c r="H21" s="4"/>
    </row>
    <row r="22" spans="1:8" ht="14.25">
      <c r="A22" s="7">
        <v>13</v>
      </c>
      <c r="B22" s="7" t="s">
        <v>27</v>
      </c>
      <c r="C22" s="7">
        <v>0.2</v>
      </c>
      <c r="D22" s="7" t="s">
        <v>218</v>
      </c>
      <c r="E22" s="8">
        <v>110</v>
      </c>
      <c r="F22" s="8">
        <v>22</v>
      </c>
      <c r="G22" s="4"/>
      <c r="H22" s="4"/>
    </row>
    <row r="23" spans="1:8" ht="14.25">
      <c r="A23" s="9">
        <v>14</v>
      </c>
      <c r="B23" s="9" t="s">
        <v>28</v>
      </c>
      <c r="C23" s="9">
        <v>8</v>
      </c>
      <c r="D23" s="9" t="s">
        <v>11</v>
      </c>
      <c r="E23" s="8">
        <v>0.57</v>
      </c>
      <c r="F23" s="8">
        <v>4.56</v>
      </c>
      <c r="G23" s="4"/>
      <c r="H23" s="4"/>
    </row>
    <row r="24" spans="1:8" ht="14.25">
      <c r="A24" s="7">
        <v>15</v>
      </c>
      <c r="B24" s="7" t="s">
        <v>29</v>
      </c>
      <c r="C24" s="7">
        <v>4</v>
      </c>
      <c r="D24" s="7" t="s">
        <v>11</v>
      </c>
      <c r="E24" s="8">
        <v>0.18</v>
      </c>
      <c r="F24" s="8">
        <v>0.72</v>
      </c>
      <c r="G24" s="4"/>
      <c r="H24" s="4"/>
    </row>
    <row r="25" spans="1:8" ht="14.25">
      <c r="A25" s="7">
        <v>16</v>
      </c>
      <c r="B25" s="7" t="s">
        <v>161</v>
      </c>
      <c r="C25" s="7">
        <v>1</v>
      </c>
      <c r="D25" s="7" t="s">
        <v>9</v>
      </c>
      <c r="E25" s="8">
        <v>2.24</v>
      </c>
      <c r="F25" s="8">
        <v>2.24</v>
      </c>
      <c r="G25" s="4"/>
      <c r="H25" s="4"/>
    </row>
    <row r="26" spans="1:8" ht="14.25">
      <c r="A26" s="7">
        <v>17</v>
      </c>
      <c r="B26" s="7" t="s">
        <v>139</v>
      </c>
      <c r="C26" s="7">
        <v>1</v>
      </c>
      <c r="D26" s="7" t="s">
        <v>9</v>
      </c>
      <c r="E26" s="8">
        <v>0.64</v>
      </c>
      <c r="F26" s="8">
        <v>0.64</v>
      </c>
      <c r="G26" s="4"/>
      <c r="H26" s="4"/>
    </row>
    <row r="27" spans="1:8" ht="14.25">
      <c r="A27" s="7">
        <v>18</v>
      </c>
      <c r="B27" s="7" t="s">
        <v>175</v>
      </c>
      <c r="C27" s="7">
        <v>1</v>
      </c>
      <c r="D27" s="7" t="s">
        <v>9</v>
      </c>
      <c r="E27" s="8">
        <v>0.3</v>
      </c>
      <c r="F27" s="8">
        <v>0.6</v>
      </c>
      <c r="G27" s="4"/>
      <c r="H27" s="4"/>
    </row>
    <row r="28" spans="1:8" ht="14.25">
      <c r="A28" s="9">
        <v>19</v>
      </c>
      <c r="B28" s="9" t="s">
        <v>146</v>
      </c>
      <c r="C28" s="9">
        <v>1</v>
      </c>
      <c r="D28" s="9" t="s">
        <v>44</v>
      </c>
      <c r="E28" s="7">
        <v>1.95</v>
      </c>
      <c r="F28" s="7">
        <v>1.95</v>
      </c>
      <c r="G28" s="4"/>
      <c r="H28" s="4"/>
    </row>
    <row r="29" spans="1:8" ht="14.25">
      <c r="A29" s="19">
        <v>20</v>
      </c>
      <c r="B29" s="19" t="s">
        <v>233</v>
      </c>
      <c r="C29" s="9">
        <v>1</v>
      </c>
      <c r="D29" s="9" t="s">
        <v>9</v>
      </c>
      <c r="E29" s="7"/>
      <c r="F29" s="7">
        <v>7040</v>
      </c>
      <c r="G29" s="4"/>
      <c r="H29" s="4"/>
    </row>
    <row r="30" spans="1:8" ht="14.25">
      <c r="A30" s="7"/>
      <c r="B30" s="9" t="s">
        <v>214</v>
      </c>
      <c r="C30" s="7"/>
      <c r="D30" s="7"/>
      <c r="E30" s="7"/>
      <c r="F30" s="8">
        <f>SUM(F10+F11+F12+F13+F14+F15+F16+F17+F18+F19+F20+F21+F22+F23+F24+F25+F26+F27+F28+F29)</f>
        <v>7300.97</v>
      </c>
      <c r="G30" s="4"/>
      <c r="H30" s="4"/>
    </row>
    <row r="31" spans="1:8" ht="14.25">
      <c r="A31" s="4"/>
      <c r="B31" s="27" t="s">
        <v>240</v>
      </c>
      <c r="C31" s="7"/>
      <c r="D31" s="7"/>
      <c r="E31" s="7"/>
      <c r="F31" s="8">
        <v>121.6</v>
      </c>
      <c r="G31" s="4"/>
      <c r="H31" s="4"/>
    </row>
    <row r="32" spans="1:8" ht="14.25">
      <c r="A32" s="4"/>
      <c r="B32" s="7" t="s">
        <v>241</v>
      </c>
      <c r="C32" s="7"/>
      <c r="D32" s="7"/>
      <c r="E32" s="7"/>
      <c r="F32" s="8">
        <v>2969.02</v>
      </c>
      <c r="G32" s="4"/>
      <c r="H32" s="4"/>
    </row>
    <row r="33" spans="1:8" ht="15.75">
      <c r="A33" s="4"/>
      <c r="B33" s="7" t="s">
        <v>243</v>
      </c>
      <c r="C33" s="7"/>
      <c r="D33" s="7"/>
      <c r="E33" s="7"/>
      <c r="F33" s="38">
        <f>SUM(F30+F31+F32)</f>
        <v>10391.59</v>
      </c>
      <c r="G33" s="4"/>
      <c r="H33" s="4"/>
    </row>
  </sheetData>
  <mergeCells count="4">
    <mergeCell ref="A1:B2"/>
    <mergeCell ref="A3:B3"/>
    <mergeCell ref="B5:H5"/>
    <mergeCell ref="A7:F7"/>
  </mergeCells>
  <printOptions/>
  <pageMargins left="0.38" right="0.75" top="0.38" bottom="0.61" header="0.5" footer="0.5"/>
  <pageSetup horizontalDpi="200" verticalDpi="2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48">
      <selection activeCell="B68" sqref="B68:B70"/>
    </sheetView>
  </sheetViews>
  <sheetFormatPr defaultColWidth="9.140625" defaultRowHeight="12.75"/>
  <cols>
    <col min="1" max="1" width="5.8515625" style="0" customWidth="1"/>
    <col min="2" max="2" width="39.7109375" style="0" customWidth="1"/>
    <col min="3" max="3" width="4.57421875" style="0" customWidth="1"/>
    <col min="4" max="4" width="7.00390625" style="0" customWidth="1"/>
    <col min="5" max="5" width="14.140625" style="0" customWidth="1"/>
    <col min="6" max="6" width="17.140625" style="0" customWidth="1"/>
  </cols>
  <sheetData>
    <row r="1" spans="1:8" ht="12.75">
      <c r="A1" s="45" t="s">
        <v>0</v>
      </c>
      <c r="B1" s="45"/>
      <c r="C1" s="23"/>
      <c r="D1" s="23"/>
      <c r="E1" s="23"/>
      <c r="F1" s="23"/>
      <c r="G1" s="23"/>
      <c r="H1" s="23"/>
    </row>
    <row r="2" spans="1:8" ht="12.75">
      <c r="A2" s="45"/>
      <c r="B2" s="45"/>
      <c r="C2" s="22"/>
      <c r="D2" s="23"/>
      <c r="E2" s="23"/>
      <c r="F2" s="23"/>
      <c r="G2" s="22"/>
      <c r="H2" s="23"/>
    </row>
    <row r="3" spans="1:8" ht="12.75">
      <c r="A3" s="45" t="s">
        <v>183</v>
      </c>
      <c r="B3" s="45"/>
      <c r="C3" s="23"/>
      <c r="D3" s="23"/>
      <c r="E3" s="23"/>
      <c r="F3" s="23"/>
      <c r="G3" s="23"/>
      <c r="H3" s="23"/>
    </row>
    <row r="4" spans="1:8" ht="12.75">
      <c r="A4" s="22"/>
      <c r="B4" s="45"/>
      <c r="C4" s="45"/>
      <c r="D4" s="45"/>
      <c r="E4" s="45"/>
      <c r="F4" s="45"/>
      <c r="G4" s="45"/>
      <c r="H4" s="45"/>
    </row>
    <row r="5" spans="1:8" ht="12.75">
      <c r="A5" s="46" t="s">
        <v>224</v>
      </c>
      <c r="B5" s="46"/>
      <c r="C5" s="23"/>
      <c r="D5" s="23"/>
      <c r="E5" s="23"/>
      <c r="F5" s="23"/>
      <c r="G5" s="23"/>
      <c r="H5" s="23"/>
    </row>
    <row r="6" spans="1:8" ht="12.75">
      <c r="A6" s="46" t="s">
        <v>185</v>
      </c>
      <c r="B6" s="46"/>
      <c r="C6" s="23"/>
      <c r="D6" s="23"/>
      <c r="E6" s="23"/>
      <c r="F6" s="23"/>
      <c r="G6" s="23"/>
      <c r="H6" s="23"/>
    </row>
    <row r="7" spans="1:8" ht="12.75">
      <c r="A7" s="24"/>
      <c r="B7" s="24"/>
      <c r="C7" s="23"/>
      <c r="D7" s="23"/>
      <c r="E7" s="23"/>
      <c r="F7" s="23"/>
      <c r="G7" s="23"/>
      <c r="H7" s="23"/>
    </row>
    <row r="8" spans="1:8" ht="12.75">
      <c r="A8" s="25" t="s">
        <v>2</v>
      </c>
      <c r="B8" s="25" t="s">
        <v>3</v>
      </c>
      <c r="C8" s="25" t="s">
        <v>4</v>
      </c>
      <c r="D8" s="25" t="s">
        <v>5</v>
      </c>
      <c r="E8" s="25" t="s">
        <v>219</v>
      </c>
      <c r="F8" s="25" t="s">
        <v>220</v>
      </c>
      <c r="G8" s="23"/>
      <c r="H8" s="23"/>
    </row>
    <row r="9" spans="1:8" ht="12.75">
      <c r="A9" s="25">
        <v>1</v>
      </c>
      <c r="B9" s="25" t="s">
        <v>6</v>
      </c>
      <c r="C9" s="25">
        <v>1</v>
      </c>
      <c r="D9" s="25" t="s">
        <v>7</v>
      </c>
      <c r="E9" s="26">
        <v>74.97</v>
      </c>
      <c r="F9" s="26">
        <v>74.97</v>
      </c>
      <c r="G9" s="23"/>
      <c r="H9" s="23"/>
    </row>
    <row r="10" spans="1:8" ht="12.75">
      <c r="A10" s="25">
        <v>2</v>
      </c>
      <c r="B10" s="25" t="s">
        <v>8</v>
      </c>
      <c r="C10" s="25">
        <v>5</v>
      </c>
      <c r="D10" s="25" t="s">
        <v>9</v>
      </c>
      <c r="E10" s="26">
        <v>11.42</v>
      </c>
      <c r="F10" s="26">
        <v>57.1</v>
      </c>
      <c r="G10" s="23"/>
      <c r="H10" s="23"/>
    </row>
    <row r="11" spans="1:8" ht="12.75">
      <c r="A11" s="25">
        <v>3</v>
      </c>
      <c r="B11" s="25" t="s">
        <v>10</v>
      </c>
      <c r="C11" s="25">
        <v>10</v>
      </c>
      <c r="D11" s="25" t="s">
        <v>11</v>
      </c>
      <c r="E11" s="26">
        <v>0.13</v>
      </c>
      <c r="F11" s="26">
        <v>1.3</v>
      </c>
      <c r="G11" s="23"/>
      <c r="H11" s="23"/>
    </row>
    <row r="12" spans="1:8" ht="12.75">
      <c r="A12" s="25">
        <v>4</v>
      </c>
      <c r="B12" s="25" t="s">
        <v>12</v>
      </c>
      <c r="C12" s="25">
        <v>10</v>
      </c>
      <c r="D12" s="25" t="s">
        <v>9</v>
      </c>
      <c r="E12" s="26">
        <v>0.29</v>
      </c>
      <c r="F12" s="26">
        <v>2.9</v>
      </c>
      <c r="G12" s="23"/>
      <c r="H12" s="23"/>
    </row>
    <row r="13" spans="1:8" ht="12.75">
      <c r="A13" s="25">
        <v>5</v>
      </c>
      <c r="B13" s="25" t="s">
        <v>13</v>
      </c>
      <c r="C13" s="25">
        <v>10</v>
      </c>
      <c r="D13" s="25" t="s">
        <v>9</v>
      </c>
      <c r="E13" s="26">
        <v>0.14</v>
      </c>
      <c r="F13" s="26">
        <v>1.4</v>
      </c>
      <c r="G13" s="23"/>
      <c r="H13" s="23"/>
    </row>
    <row r="14" spans="1:8" ht="12.75">
      <c r="A14" s="25">
        <v>6</v>
      </c>
      <c r="B14" s="25" t="s">
        <v>14</v>
      </c>
      <c r="C14" s="25">
        <v>15</v>
      </c>
      <c r="D14" s="25" t="s">
        <v>9</v>
      </c>
      <c r="E14" s="26">
        <v>0.6</v>
      </c>
      <c r="F14" s="26">
        <v>9</v>
      </c>
      <c r="G14" s="23"/>
      <c r="H14" s="23"/>
    </row>
    <row r="15" spans="1:8" ht="12.75">
      <c r="A15" s="25">
        <v>7</v>
      </c>
      <c r="B15" s="25" t="s">
        <v>15</v>
      </c>
      <c r="C15" s="25">
        <v>20</v>
      </c>
      <c r="D15" s="25" t="s">
        <v>16</v>
      </c>
      <c r="E15" s="26">
        <v>0.35</v>
      </c>
      <c r="F15" s="26">
        <v>7</v>
      </c>
      <c r="G15" s="23"/>
      <c r="H15" s="23"/>
    </row>
    <row r="16" spans="1:8" ht="12.75">
      <c r="A16" s="25">
        <v>8</v>
      </c>
      <c r="B16" s="25" t="s">
        <v>212</v>
      </c>
      <c r="C16" s="25">
        <v>2</v>
      </c>
      <c r="D16" s="25" t="s">
        <v>9</v>
      </c>
      <c r="E16" s="26">
        <v>1.12</v>
      </c>
      <c r="F16" s="26">
        <v>2.24</v>
      </c>
      <c r="G16" s="23"/>
      <c r="H16" s="23"/>
    </row>
    <row r="17" spans="1:8" ht="12.75">
      <c r="A17" s="25">
        <v>9</v>
      </c>
      <c r="B17" s="25" t="s">
        <v>18</v>
      </c>
      <c r="C17" s="25">
        <v>4</v>
      </c>
      <c r="D17" s="25" t="s">
        <v>9</v>
      </c>
      <c r="E17" s="26">
        <v>5.9</v>
      </c>
      <c r="F17" s="26">
        <v>23.6</v>
      </c>
      <c r="G17" s="23"/>
      <c r="H17" s="23"/>
    </row>
    <row r="18" spans="1:8" ht="12.75">
      <c r="A18" s="25">
        <v>10</v>
      </c>
      <c r="B18" s="25" t="s">
        <v>193</v>
      </c>
      <c r="C18" s="25">
        <v>1</v>
      </c>
      <c r="D18" s="25" t="s">
        <v>9</v>
      </c>
      <c r="E18" s="26">
        <v>100</v>
      </c>
      <c r="F18" s="26">
        <v>100</v>
      </c>
      <c r="G18" s="23"/>
      <c r="H18" s="23"/>
    </row>
    <row r="19" spans="1:8" ht="12.75">
      <c r="A19" s="25">
        <v>11</v>
      </c>
      <c r="B19" s="25" t="s">
        <v>19</v>
      </c>
      <c r="C19" s="25">
        <v>2</v>
      </c>
      <c r="D19" s="25" t="s">
        <v>9</v>
      </c>
      <c r="E19" s="26">
        <v>130</v>
      </c>
      <c r="F19" s="26">
        <v>260</v>
      </c>
      <c r="G19" s="23"/>
      <c r="H19" s="23"/>
    </row>
    <row r="20" spans="1:8" ht="12.75">
      <c r="A20" s="25">
        <v>12</v>
      </c>
      <c r="B20" s="25" t="s">
        <v>68</v>
      </c>
      <c r="C20" s="25">
        <v>0.25</v>
      </c>
      <c r="D20" s="25" t="s">
        <v>21</v>
      </c>
      <c r="E20" s="26">
        <v>45.82</v>
      </c>
      <c r="F20" s="26">
        <v>11.45</v>
      </c>
      <c r="G20" s="23"/>
      <c r="H20" s="23"/>
    </row>
    <row r="21" spans="1:8" ht="12.75">
      <c r="A21" s="25">
        <v>13</v>
      </c>
      <c r="B21" s="25" t="s">
        <v>22</v>
      </c>
      <c r="C21" s="25">
        <v>0.25</v>
      </c>
      <c r="D21" s="25" t="s">
        <v>21</v>
      </c>
      <c r="E21" s="26">
        <v>45.82</v>
      </c>
      <c r="F21" s="26">
        <v>11.45</v>
      </c>
      <c r="G21" s="23"/>
      <c r="H21" s="23"/>
    </row>
    <row r="22" spans="1:8" ht="12.75">
      <c r="A22" s="25">
        <v>14</v>
      </c>
      <c r="B22" s="25" t="s">
        <v>23</v>
      </c>
      <c r="C22" s="25">
        <v>0.2</v>
      </c>
      <c r="D22" s="25" t="s">
        <v>21</v>
      </c>
      <c r="E22" s="26">
        <v>199.32</v>
      </c>
      <c r="F22" s="26">
        <v>39.86</v>
      </c>
      <c r="G22" s="23"/>
      <c r="H22" s="23"/>
    </row>
    <row r="23" spans="1:8" ht="12.75">
      <c r="A23" s="25">
        <v>15</v>
      </c>
      <c r="B23" s="25" t="s">
        <v>213</v>
      </c>
      <c r="C23" s="25">
        <v>0.2</v>
      </c>
      <c r="D23" s="25" t="s">
        <v>21</v>
      </c>
      <c r="E23" s="26">
        <v>1.61</v>
      </c>
      <c r="F23" s="26">
        <v>0.32</v>
      </c>
      <c r="G23" s="23"/>
      <c r="H23" s="23"/>
    </row>
    <row r="24" spans="1:8" ht="12.75">
      <c r="A24" s="25">
        <v>16</v>
      </c>
      <c r="B24" s="25" t="s">
        <v>25</v>
      </c>
      <c r="C24" s="25">
        <v>0.2</v>
      </c>
      <c r="D24" s="25" t="s">
        <v>21</v>
      </c>
      <c r="E24" s="26">
        <v>40.03</v>
      </c>
      <c r="F24" s="26">
        <v>8</v>
      </c>
      <c r="G24" s="23"/>
      <c r="H24" s="23"/>
    </row>
    <row r="25" spans="1:8" ht="12.75">
      <c r="A25" s="25">
        <v>17</v>
      </c>
      <c r="B25" s="25" t="s">
        <v>26</v>
      </c>
      <c r="C25" s="25">
        <v>0.2</v>
      </c>
      <c r="D25" s="25" t="s">
        <v>21</v>
      </c>
      <c r="E25" s="26">
        <v>622.4</v>
      </c>
      <c r="F25" s="26">
        <v>124.48</v>
      </c>
      <c r="G25" s="23"/>
      <c r="H25" s="23"/>
    </row>
    <row r="26" spans="1:8" ht="12.75">
      <c r="A26" s="25">
        <v>18</v>
      </c>
      <c r="B26" s="25" t="s">
        <v>27</v>
      </c>
      <c r="C26" s="25">
        <v>0.2</v>
      </c>
      <c r="D26" s="25" t="s">
        <v>21</v>
      </c>
      <c r="E26" s="26">
        <v>110</v>
      </c>
      <c r="F26" s="26">
        <v>22</v>
      </c>
      <c r="G26" s="23"/>
      <c r="H26" s="23"/>
    </row>
    <row r="27" spans="1:8" ht="12.75">
      <c r="A27" s="25">
        <v>19</v>
      </c>
      <c r="B27" s="25" t="s">
        <v>28</v>
      </c>
      <c r="C27" s="25">
        <v>20</v>
      </c>
      <c r="D27" s="25" t="s">
        <v>11</v>
      </c>
      <c r="E27" s="26">
        <v>0.57</v>
      </c>
      <c r="F27" s="26">
        <v>11.4</v>
      </c>
      <c r="G27" s="23"/>
      <c r="H27" s="23"/>
    </row>
    <row r="28" spans="1:8" ht="12.75">
      <c r="A28" s="25">
        <v>20</v>
      </c>
      <c r="B28" s="25" t="s">
        <v>29</v>
      </c>
      <c r="C28" s="25">
        <v>4</v>
      </c>
      <c r="D28" s="25" t="s">
        <v>11</v>
      </c>
      <c r="E28" s="26">
        <v>0.18</v>
      </c>
      <c r="F28" s="26">
        <v>0.72</v>
      </c>
      <c r="G28" s="23"/>
      <c r="H28" s="23"/>
    </row>
    <row r="29" spans="1:8" ht="12.75">
      <c r="A29" s="25">
        <v>21</v>
      </c>
      <c r="B29" s="25" t="s">
        <v>30</v>
      </c>
      <c r="C29" s="25">
        <v>1</v>
      </c>
      <c r="D29" s="25" t="s">
        <v>9</v>
      </c>
      <c r="E29" s="26">
        <v>0.5</v>
      </c>
      <c r="F29" s="26">
        <v>0.5</v>
      </c>
      <c r="G29" s="23"/>
      <c r="H29" s="23"/>
    </row>
    <row r="30" spans="1:8" ht="12.75">
      <c r="A30" s="25">
        <v>22</v>
      </c>
      <c r="B30" s="25" t="s">
        <v>32</v>
      </c>
      <c r="C30" s="25">
        <v>2</v>
      </c>
      <c r="D30" s="25" t="s">
        <v>31</v>
      </c>
      <c r="E30" s="26">
        <v>6.66</v>
      </c>
      <c r="F30" s="26">
        <v>13.32</v>
      </c>
      <c r="G30" s="23"/>
      <c r="H30" s="23"/>
    </row>
    <row r="31" spans="1:8" ht="12.75">
      <c r="A31" s="25">
        <v>23</v>
      </c>
      <c r="B31" s="25" t="s">
        <v>69</v>
      </c>
      <c r="C31" s="25">
        <v>2</v>
      </c>
      <c r="D31" s="25" t="s">
        <v>31</v>
      </c>
      <c r="E31" s="26">
        <v>68.45</v>
      </c>
      <c r="F31" s="26">
        <v>136.9</v>
      </c>
      <c r="G31" s="23"/>
      <c r="H31" s="23"/>
    </row>
    <row r="32" spans="1:8" ht="12.75">
      <c r="A32" s="25">
        <v>24</v>
      </c>
      <c r="B32" s="25" t="s">
        <v>33</v>
      </c>
      <c r="C32" s="25">
        <v>20</v>
      </c>
      <c r="D32" s="25" t="s">
        <v>16</v>
      </c>
      <c r="E32" s="26">
        <v>7.79</v>
      </c>
      <c r="F32" s="26">
        <v>7.79</v>
      </c>
      <c r="G32" s="23"/>
      <c r="H32" s="23"/>
    </row>
    <row r="33" spans="1:8" ht="12.75">
      <c r="A33" s="25">
        <v>25</v>
      </c>
      <c r="B33" s="25" t="s">
        <v>34</v>
      </c>
      <c r="C33" s="25">
        <v>2</v>
      </c>
      <c r="D33" s="25" t="s">
        <v>9</v>
      </c>
      <c r="E33" s="26">
        <v>2.24</v>
      </c>
      <c r="F33" s="26">
        <v>4.48</v>
      </c>
      <c r="G33" s="23"/>
      <c r="H33" s="23"/>
    </row>
    <row r="34" spans="1:8" ht="12.75">
      <c r="A34" s="25">
        <v>26</v>
      </c>
      <c r="B34" s="25" t="s">
        <v>35</v>
      </c>
      <c r="C34" s="25">
        <v>2</v>
      </c>
      <c r="D34" s="25" t="s">
        <v>9</v>
      </c>
      <c r="E34" s="26">
        <v>0.64</v>
      </c>
      <c r="F34" s="26">
        <v>1.28</v>
      </c>
      <c r="G34" s="23"/>
      <c r="H34" s="23"/>
    </row>
    <row r="35" spans="1:8" ht="12.75">
      <c r="A35" s="25">
        <v>27</v>
      </c>
      <c r="B35" s="25" t="s">
        <v>36</v>
      </c>
      <c r="C35" s="25">
        <v>2</v>
      </c>
      <c r="D35" s="25" t="s">
        <v>9</v>
      </c>
      <c r="E35" s="26">
        <v>0.64</v>
      </c>
      <c r="F35" s="26">
        <v>1.28</v>
      </c>
      <c r="G35" s="23"/>
      <c r="H35" s="23"/>
    </row>
    <row r="36" spans="1:8" ht="12.75">
      <c r="A36" s="25">
        <v>28</v>
      </c>
      <c r="B36" s="25" t="s">
        <v>37</v>
      </c>
      <c r="C36" s="25">
        <v>1</v>
      </c>
      <c r="D36" s="25" t="s">
        <v>9</v>
      </c>
      <c r="E36" s="26">
        <v>7.64</v>
      </c>
      <c r="F36" s="26">
        <v>7.64</v>
      </c>
      <c r="G36" s="23"/>
      <c r="H36" s="23"/>
    </row>
    <row r="37" spans="1:8" ht="12.75">
      <c r="A37" s="25">
        <v>29</v>
      </c>
      <c r="B37" s="25" t="s">
        <v>38</v>
      </c>
      <c r="C37" s="25">
        <v>2</v>
      </c>
      <c r="D37" s="25" t="s">
        <v>39</v>
      </c>
      <c r="E37" s="26">
        <v>6.91</v>
      </c>
      <c r="F37" s="26">
        <v>13.82</v>
      </c>
      <c r="G37" s="23"/>
      <c r="H37" s="23"/>
    </row>
    <row r="38" spans="1:8" ht="12.75">
      <c r="A38" s="25">
        <v>30</v>
      </c>
      <c r="B38" s="25" t="s">
        <v>40</v>
      </c>
      <c r="C38" s="25">
        <v>3</v>
      </c>
      <c r="D38" s="25" t="s">
        <v>9</v>
      </c>
      <c r="E38" s="26">
        <v>0.3</v>
      </c>
      <c r="F38" s="26">
        <v>0.9</v>
      </c>
      <c r="G38" s="23"/>
      <c r="H38" s="23"/>
    </row>
    <row r="39" spans="1:8" ht="12.75">
      <c r="A39" s="25">
        <v>31</v>
      </c>
      <c r="B39" s="25" t="s">
        <v>41</v>
      </c>
      <c r="C39" s="25">
        <v>1</v>
      </c>
      <c r="D39" s="25" t="s">
        <v>9</v>
      </c>
      <c r="E39" s="26">
        <v>0.23</v>
      </c>
      <c r="F39" s="26">
        <v>0.23</v>
      </c>
      <c r="G39" s="23"/>
      <c r="H39" s="23"/>
    </row>
    <row r="40" spans="1:8" ht="12.75">
      <c r="A40" s="25">
        <v>32</v>
      </c>
      <c r="B40" s="25" t="s">
        <v>42</v>
      </c>
      <c r="C40" s="25">
        <v>1</v>
      </c>
      <c r="D40" s="25" t="s">
        <v>9</v>
      </c>
      <c r="E40" s="26">
        <v>0.4</v>
      </c>
      <c r="F40" s="26">
        <v>0.4</v>
      </c>
      <c r="G40" s="23"/>
      <c r="H40" s="23"/>
    </row>
    <row r="41" spans="1:8" ht="12.75">
      <c r="A41" s="25">
        <v>33</v>
      </c>
      <c r="B41" s="25" t="s">
        <v>43</v>
      </c>
      <c r="C41" s="25">
        <v>6</v>
      </c>
      <c r="D41" s="25" t="s">
        <v>44</v>
      </c>
      <c r="E41" s="26">
        <v>1.95</v>
      </c>
      <c r="F41" s="26">
        <v>11.7</v>
      </c>
      <c r="G41" s="23"/>
      <c r="H41" s="23"/>
    </row>
    <row r="42" spans="1:8" ht="12.75">
      <c r="A42" s="25">
        <v>34</v>
      </c>
      <c r="B42" s="25" t="s">
        <v>45</v>
      </c>
      <c r="C42" s="25">
        <v>1</v>
      </c>
      <c r="D42" s="25" t="s">
        <v>9</v>
      </c>
      <c r="E42" s="26">
        <v>195</v>
      </c>
      <c r="F42" s="26">
        <v>195</v>
      </c>
      <c r="G42" s="23"/>
      <c r="H42" s="23"/>
    </row>
    <row r="43" spans="1:8" ht="12.75">
      <c r="A43" s="25">
        <v>35</v>
      </c>
      <c r="B43" s="25" t="s">
        <v>46</v>
      </c>
      <c r="C43" s="25">
        <v>1</v>
      </c>
      <c r="D43" s="25" t="s">
        <v>9</v>
      </c>
      <c r="E43" s="26">
        <v>30</v>
      </c>
      <c r="F43" s="26">
        <v>30</v>
      </c>
      <c r="G43" s="23"/>
      <c r="H43" s="23"/>
    </row>
    <row r="44" spans="1:8" ht="12.75">
      <c r="A44" s="25">
        <v>36</v>
      </c>
      <c r="B44" s="25" t="s">
        <v>47</v>
      </c>
      <c r="C44" s="25">
        <v>1</v>
      </c>
      <c r="D44" s="25" t="s">
        <v>9</v>
      </c>
      <c r="E44" s="26"/>
      <c r="F44" s="26"/>
      <c r="G44" s="23"/>
      <c r="H44" s="23"/>
    </row>
    <row r="45" spans="1:8" ht="12.75">
      <c r="A45" s="25">
        <v>37</v>
      </c>
      <c r="B45" s="25" t="s">
        <v>48</v>
      </c>
      <c r="C45" s="25">
        <v>1</v>
      </c>
      <c r="D45" s="25" t="s">
        <v>9</v>
      </c>
      <c r="E45" s="26">
        <v>2.14</v>
      </c>
      <c r="F45" s="26">
        <v>2.14</v>
      </c>
      <c r="G45" s="23"/>
      <c r="H45" s="23"/>
    </row>
    <row r="46" spans="1:8" ht="12.75">
      <c r="A46" s="25">
        <v>38</v>
      </c>
      <c r="B46" s="25" t="s">
        <v>49</v>
      </c>
      <c r="C46" s="25">
        <v>1</v>
      </c>
      <c r="D46" s="25" t="s">
        <v>9</v>
      </c>
      <c r="E46" s="26">
        <v>7.1</v>
      </c>
      <c r="F46" s="26">
        <v>7.1</v>
      </c>
      <c r="G46" s="23"/>
      <c r="H46" s="23"/>
    </row>
    <row r="47" spans="1:8" ht="12.75">
      <c r="A47" s="25">
        <v>39</v>
      </c>
      <c r="B47" s="25" t="s">
        <v>50</v>
      </c>
      <c r="C47" s="25">
        <v>1</v>
      </c>
      <c r="D47" s="25" t="s">
        <v>9</v>
      </c>
      <c r="E47" s="26">
        <v>2.29</v>
      </c>
      <c r="F47" s="26">
        <v>2.29</v>
      </c>
      <c r="G47" s="23"/>
      <c r="H47" s="23"/>
    </row>
    <row r="48" spans="1:8" ht="12.75">
      <c r="A48" s="25">
        <v>40</v>
      </c>
      <c r="B48" s="25" t="s">
        <v>51</v>
      </c>
      <c r="C48" s="25">
        <v>1</v>
      </c>
      <c r="D48" s="25" t="s">
        <v>9</v>
      </c>
      <c r="E48" s="26">
        <v>2.28</v>
      </c>
      <c r="F48" s="26">
        <v>2.28</v>
      </c>
      <c r="G48" s="23"/>
      <c r="H48" s="23"/>
    </row>
    <row r="49" spans="1:8" ht="12.75">
      <c r="A49" s="25">
        <v>41</v>
      </c>
      <c r="B49" s="25" t="s">
        <v>52</v>
      </c>
      <c r="C49" s="25">
        <v>1</v>
      </c>
      <c r="D49" s="25" t="s">
        <v>9</v>
      </c>
      <c r="E49" s="26">
        <v>32</v>
      </c>
      <c r="F49" s="26">
        <v>32</v>
      </c>
      <c r="G49" s="23"/>
      <c r="H49" s="23"/>
    </row>
    <row r="50" spans="1:8" ht="12.75">
      <c r="A50" s="25">
        <v>42</v>
      </c>
      <c r="B50" s="25" t="s">
        <v>53</v>
      </c>
      <c r="C50" s="25">
        <v>2</v>
      </c>
      <c r="D50" s="25" t="s">
        <v>9</v>
      </c>
      <c r="E50" s="26">
        <v>11.4</v>
      </c>
      <c r="F50" s="26">
        <v>22.8</v>
      </c>
      <c r="G50" s="23"/>
      <c r="H50" s="23"/>
    </row>
    <row r="51" spans="1:8" ht="12.75">
      <c r="A51" s="25">
        <v>43</v>
      </c>
      <c r="B51" s="25" t="s">
        <v>54</v>
      </c>
      <c r="C51" s="25">
        <v>1</v>
      </c>
      <c r="D51" s="25" t="s">
        <v>9</v>
      </c>
      <c r="E51" s="26"/>
      <c r="F51" s="26"/>
      <c r="G51" s="23"/>
      <c r="H51" s="23"/>
    </row>
    <row r="52" spans="1:8" ht="12.75">
      <c r="A52" s="25">
        <v>44</v>
      </c>
      <c r="B52" s="25" t="s">
        <v>71</v>
      </c>
      <c r="C52" s="25">
        <v>1</v>
      </c>
      <c r="D52" s="25" t="s">
        <v>9</v>
      </c>
      <c r="E52" s="26"/>
      <c r="F52" s="26"/>
      <c r="G52" s="23"/>
      <c r="H52" s="23"/>
    </row>
    <row r="53" spans="1:8" ht="12.75">
      <c r="A53" s="25">
        <v>45</v>
      </c>
      <c r="B53" s="25" t="s">
        <v>72</v>
      </c>
      <c r="C53" s="25">
        <v>1</v>
      </c>
      <c r="D53" s="25" t="s">
        <v>9</v>
      </c>
      <c r="E53" s="26"/>
      <c r="F53" s="26"/>
      <c r="G53" s="23"/>
      <c r="H53" s="23"/>
    </row>
    <row r="54" spans="1:8" ht="12.75">
      <c r="A54" s="25">
        <v>46</v>
      </c>
      <c r="B54" s="25" t="s">
        <v>70</v>
      </c>
      <c r="C54" s="25">
        <v>1</v>
      </c>
      <c r="D54" s="25" t="s">
        <v>31</v>
      </c>
      <c r="E54" s="26">
        <v>20</v>
      </c>
      <c r="F54" s="26">
        <v>400</v>
      </c>
      <c r="G54" s="23"/>
      <c r="H54" s="23"/>
    </row>
    <row r="55" spans="1:8" ht="12.75">
      <c r="A55" s="25">
        <v>47</v>
      </c>
      <c r="B55" s="25" t="s">
        <v>73</v>
      </c>
      <c r="C55" s="25">
        <v>1</v>
      </c>
      <c r="D55" s="25" t="s">
        <v>57</v>
      </c>
      <c r="E55" s="26"/>
      <c r="F55" s="26"/>
      <c r="G55" s="23"/>
      <c r="H55" s="23"/>
    </row>
    <row r="56" spans="1:8" ht="12.75">
      <c r="A56" s="25">
        <v>48</v>
      </c>
      <c r="B56" s="25" t="s">
        <v>56</v>
      </c>
      <c r="C56" s="25">
        <v>1</v>
      </c>
      <c r="D56" s="25" t="s">
        <v>57</v>
      </c>
      <c r="E56" s="26">
        <v>400</v>
      </c>
      <c r="F56" s="26">
        <v>400</v>
      </c>
      <c r="G56" s="23"/>
      <c r="H56" s="23"/>
    </row>
    <row r="57" spans="1:8" ht="12.75">
      <c r="A57" s="25">
        <v>49</v>
      </c>
      <c r="B57" s="25" t="s">
        <v>58</v>
      </c>
      <c r="C57" s="25">
        <v>1</v>
      </c>
      <c r="D57" s="25" t="s">
        <v>57</v>
      </c>
      <c r="E57" s="26">
        <v>400</v>
      </c>
      <c r="F57" s="26">
        <v>400</v>
      </c>
      <c r="G57" s="23"/>
      <c r="H57" s="23"/>
    </row>
    <row r="58" spans="1:8" ht="12.75">
      <c r="A58" s="25">
        <v>50</v>
      </c>
      <c r="B58" s="25" t="s">
        <v>59</v>
      </c>
      <c r="C58" s="25">
        <v>1</v>
      </c>
      <c r="D58" s="25" t="s">
        <v>31</v>
      </c>
      <c r="E58" s="26">
        <v>100</v>
      </c>
      <c r="F58" s="26">
        <v>100</v>
      </c>
      <c r="G58" s="23"/>
      <c r="H58" s="23"/>
    </row>
    <row r="59" spans="1:8" ht="12.75">
      <c r="A59" s="25">
        <v>51</v>
      </c>
      <c r="B59" s="25" t="s">
        <v>60</v>
      </c>
      <c r="C59" s="25">
        <v>1</v>
      </c>
      <c r="D59" s="25" t="s">
        <v>57</v>
      </c>
      <c r="E59" s="26">
        <v>1500</v>
      </c>
      <c r="F59" s="26">
        <v>1500</v>
      </c>
      <c r="G59" s="23"/>
      <c r="H59" s="23"/>
    </row>
    <row r="60" spans="1:8" ht="12.75">
      <c r="A60" s="25">
        <v>52</v>
      </c>
      <c r="B60" s="25" t="s">
        <v>61</v>
      </c>
      <c r="C60" s="25">
        <v>1</v>
      </c>
      <c r="D60" s="25" t="s">
        <v>57</v>
      </c>
      <c r="E60" s="26">
        <v>9000</v>
      </c>
      <c r="F60" s="26">
        <v>9000</v>
      </c>
      <c r="G60" s="23"/>
      <c r="H60" s="23"/>
    </row>
    <row r="61" spans="1:8" ht="12.75">
      <c r="A61" s="25">
        <v>53</v>
      </c>
      <c r="B61" s="25" t="s">
        <v>62</v>
      </c>
      <c r="C61" s="25">
        <v>1</v>
      </c>
      <c r="D61" s="25" t="s">
        <v>31</v>
      </c>
      <c r="E61" s="26">
        <v>200</v>
      </c>
      <c r="F61" s="26">
        <v>200</v>
      </c>
      <c r="G61" s="23"/>
      <c r="H61" s="23"/>
    </row>
    <row r="62" spans="1:8" ht="12.75">
      <c r="A62" s="25">
        <v>54</v>
      </c>
      <c r="B62" s="25" t="s">
        <v>63</v>
      </c>
      <c r="C62" s="25">
        <v>1</v>
      </c>
      <c r="D62" s="25" t="s">
        <v>64</v>
      </c>
      <c r="E62" s="26">
        <v>1200</v>
      </c>
      <c r="F62" s="26">
        <v>1200</v>
      </c>
      <c r="G62" s="23"/>
      <c r="H62" s="23"/>
    </row>
    <row r="63" spans="1:8" ht="12.75">
      <c r="A63" s="25">
        <v>55</v>
      </c>
      <c r="B63" s="25" t="s">
        <v>65</v>
      </c>
      <c r="C63" s="25">
        <v>1</v>
      </c>
      <c r="D63" s="25" t="s">
        <v>9</v>
      </c>
      <c r="E63" s="26">
        <v>200</v>
      </c>
      <c r="F63" s="26">
        <v>200</v>
      </c>
      <c r="G63" s="23"/>
      <c r="H63" s="23"/>
    </row>
    <row r="64" spans="1:8" ht="12.75">
      <c r="A64" s="25">
        <v>56</v>
      </c>
      <c r="B64" s="25" t="s">
        <v>66</v>
      </c>
      <c r="C64" s="25">
        <v>1</v>
      </c>
      <c r="D64" s="25" t="s">
        <v>9</v>
      </c>
      <c r="E64" s="26"/>
      <c r="F64" s="26"/>
      <c r="G64" s="23"/>
      <c r="H64" s="23"/>
    </row>
    <row r="65" spans="1:8" ht="12.75">
      <c r="A65" s="25">
        <v>57</v>
      </c>
      <c r="B65" s="25" t="s">
        <v>74</v>
      </c>
      <c r="C65" s="25">
        <v>2</v>
      </c>
      <c r="D65" s="25" t="s">
        <v>64</v>
      </c>
      <c r="E65" s="26">
        <v>7000</v>
      </c>
      <c r="F65" s="26">
        <v>14000</v>
      </c>
      <c r="G65" s="23"/>
      <c r="H65" s="23"/>
    </row>
    <row r="66" spans="1:8" ht="12.75">
      <c r="A66" s="25">
        <v>58</v>
      </c>
      <c r="B66" s="25" t="s">
        <v>67</v>
      </c>
      <c r="C66" s="25"/>
      <c r="D66" s="25"/>
      <c r="E66" s="26"/>
      <c r="F66" s="26"/>
      <c r="G66" s="23"/>
      <c r="H66" s="23"/>
    </row>
    <row r="67" spans="1:8" ht="12.75">
      <c r="A67" s="25"/>
      <c r="B67" s="27" t="s">
        <v>214</v>
      </c>
      <c r="C67" s="25"/>
      <c r="D67" s="25"/>
      <c r="E67" s="26"/>
      <c r="F67" s="26">
        <f>SUM(F9+F10+F11+F12+F13+F14+F15+F16+F17+F18+F19+F20+F21+F22+F23+F24+F25+F26+F27+F28+F29+F30+F31+F32+F33+F34+F35+F36+F37+F38+F39+F40+F41+F42+F43+F44+F45+F46+F47+F48+F49+F50+F51+F52+F53+F54+F55+F56+F57+F58+F59+F60+F61+F62+F63+F64+F65+F66)</f>
        <v>28663.04</v>
      </c>
      <c r="G67" s="23"/>
      <c r="H67" s="23"/>
    </row>
    <row r="68" spans="1:8" ht="12.75">
      <c r="A68" s="23"/>
      <c r="B68" s="27" t="s">
        <v>240</v>
      </c>
      <c r="C68" s="25"/>
      <c r="D68" s="25"/>
      <c r="E68" s="26"/>
      <c r="F68" s="26">
        <v>483.6</v>
      </c>
      <c r="G68" s="23"/>
      <c r="H68" s="23"/>
    </row>
    <row r="69" spans="1:8" ht="14.25">
      <c r="A69" s="4"/>
      <c r="B69" s="7" t="s">
        <v>241</v>
      </c>
      <c r="C69" s="7"/>
      <c r="D69" s="7"/>
      <c r="E69" s="8"/>
      <c r="F69" s="8">
        <v>11658.65</v>
      </c>
      <c r="G69" s="4"/>
      <c r="H69" s="4"/>
    </row>
    <row r="70" spans="1:8" ht="15.75">
      <c r="A70" s="4"/>
      <c r="B70" s="7" t="s">
        <v>214</v>
      </c>
      <c r="C70" s="7"/>
      <c r="D70" s="7"/>
      <c r="E70" s="7"/>
      <c r="F70" s="38">
        <f>SUM(F67+F68+F69)</f>
        <v>40805.29</v>
      </c>
      <c r="G70" s="4"/>
      <c r="H70" s="4"/>
    </row>
  </sheetData>
  <mergeCells count="5">
    <mergeCell ref="A1:B2"/>
    <mergeCell ref="A3:B3"/>
    <mergeCell ref="A5:B5"/>
    <mergeCell ref="A6:B6"/>
    <mergeCell ref="B4:H4"/>
  </mergeCells>
  <printOptions/>
  <pageMargins left="0.31" right="0.75" top="0.25" bottom="0.25" header="0.2" footer="0.21"/>
  <pageSetup horizontalDpi="200" verticalDpi="2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9">
      <selection activeCell="B39" sqref="B39"/>
    </sheetView>
  </sheetViews>
  <sheetFormatPr defaultColWidth="9.140625" defaultRowHeight="12.75"/>
  <cols>
    <col min="1" max="1" width="6.57421875" style="0" customWidth="1"/>
    <col min="2" max="2" width="26.421875" style="0" customWidth="1"/>
    <col min="3" max="3" width="9.00390625" style="0" customWidth="1"/>
    <col min="4" max="4" width="8.00390625" style="0" customWidth="1"/>
    <col min="5" max="5" width="16.421875" style="0" customWidth="1"/>
    <col min="6" max="6" width="19.28125" style="0" customWidth="1"/>
  </cols>
  <sheetData>
    <row r="1" spans="1:8" ht="14.25">
      <c r="A1" s="41" t="s">
        <v>0</v>
      </c>
      <c r="B1" s="41"/>
      <c r="C1" s="4"/>
      <c r="D1" s="4"/>
      <c r="E1" s="4"/>
      <c r="F1" s="4"/>
      <c r="G1" s="4"/>
      <c r="H1" s="4"/>
    </row>
    <row r="2" spans="1:8" ht="14.25">
      <c r="A2" s="41"/>
      <c r="B2" s="41"/>
      <c r="C2" s="3"/>
      <c r="D2" s="4"/>
      <c r="E2" s="4"/>
      <c r="F2" s="4"/>
      <c r="G2" s="3"/>
      <c r="H2" s="4"/>
    </row>
    <row r="3" spans="1:8" ht="14.25">
      <c r="A3" s="41" t="s">
        <v>164</v>
      </c>
      <c r="B3" s="41"/>
      <c r="C3" s="4"/>
      <c r="D3" s="4"/>
      <c r="E3" s="4"/>
      <c r="F3" s="4"/>
      <c r="G3" s="4"/>
      <c r="H3" s="4"/>
    </row>
    <row r="4" spans="1:8" ht="14.25">
      <c r="A4" s="3"/>
      <c r="B4" s="3"/>
      <c r="C4" s="4"/>
      <c r="D4" s="4"/>
      <c r="E4" s="4"/>
      <c r="F4" s="4"/>
      <c r="G4" s="4"/>
      <c r="H4" s="4"/>
    </row>
    <row r="5" spans="1:8" ht="14.25">
      <c r="A5" s="3"/>
      <c r="B5" s="40"/>
      <c r="C5" s="40"/>
      <c r="D5" s="40"/>
      <c r="E5" s="40"/>
      <c r="F5" s="40"/>
      <c r="G5" s="40"/>
      <c r="H5" s="40"/>
    </row>
    <row r="6" spans="1:8" ht="14.25">
      <c r="A6" s="3"/>
      <c r="B6" s="5" t="s">
        <v>225</v>
      </c>
      <c r="C6" s="5"/>
      <c r="D6" s="5"/>
      <c r="E6" s="5"/>
      <c r="F6" s="5"/>
      <c r="G6" s="5"/>
      <c r="H6" s="5"/>
    </row>
    <row r="7" spans="1:8" ht="17.25" customHeight="1">
      <c r="A7" s="40" t="s">
        <v>172</v>
      </c>
      <c r="B7" s="40"/>
      <c r="C7" s="40"/>
      <c r="D7" s="40"/>
      <c r="E7" s="40"/>
      <c r="F7" s="40"/>
      <c r="G7" s="4"/>
      <c r="H7" s="4"/>
    </row>
    <row r="8" spans="1:8" ht="14.25">
      <c r="A8" s="17"/>
      <c r="B8" s="17"/>
      <c r="C8" s="17"/>
      <c r="D8" s="17"/>
      <c r="E8" s="17"/>
      <c r="F8" s="17"/>
      <c r="G8" s="17"/>
      <c r="H8" s="17"/>
    </row>
    <row r="9" spans="1:8" ht="14.25">
      <c r="A9" s="7" t="s">
        <v>2</v>
      </c>
      <c r="B9" s="7" t="s">
        <v>3</v>
      </c>
      <c r="C9" s="7" t="s">
        <v>4</v>
      </c>
      <c r="D9" s="7" t="s">
        <v>5</v>
      </c>
      <c r="E9" s="7" t="s">
        <v>219</v>
      </c>
      <c r="F9" s="7" t="s">
        <v>220</v>
      </c>
      <c r="G9" s="4"/>
      <c r="H9" s="4"/>
    </row>
    <row r="10" spans="1:8" ht="14.25">
      <c r="A10" s="7">
        <v>1</v>
      </c>
      <c r="B10" s="7" t="s">
        <v>6</v>
      </c>
      <c r="C10" s="7">
        <v>1</v>
      </c>
      <c r="D10" s="7" t="s">
        <v>7</v>
      </c>
      <c r="E10" s="8">
        <v>74.97</v>
      </c>
      <c r="F10" s="8">
        <v>74.97</v>
      </c>
      <c r="G10" s="4"/>
      <c r="H10" s="4"/>
    </row>
    <row r="11" spans="1:8" ht="14.25">
      <c r="A11" s="7">
        <v>2</v>
      </c>
      <c r="B11" s="7" t="s">
        <v>8</v>
      </c>
      <c r="C11" s="7">
        <v>4</v>
      </c>
      <c r="D11" s="7" t="s">
        <v>9</v>
      </c>
      <c r="E11" s="8">
        <v>11.42</v>
      </c>
      <c r="F11" s="8">
        <v>45.68</v>
      </c>
      <c r="G11" s="4"/>
      <c r="H11" s="4"/>
    </row>
    <row r="12" spans="1:8" ht="14.25">
      <c r="A12" s="7">
        <v>3</v>
      </c>
      <c r="B12" s="7" t="s">
        <v>10</v>
      </c>
      <c r="C12" s="7">
        <v>8</v>
      </c>
      <c r="D12" s="7" t="s">
        <v>11</v>
      </c>
      <c r="E12" s="8">
        <v>0.13</v>
      </c>
      <c r="F12" s="8">
        <v>1.04</v>
      </c>
      <c r="G12" s="4"/>
      <c r="H12" s="4"/>
    </row>
    <row r="13" spans="1:8" ht="14.25">
      <c r="A13" s="7">
        <v>4</v>
      </c>
      <c r="B13" s="7" t="s">
        <v>12</v>
      </c>
      <c r="C13" s="7">
        <v>8</v>
      </c>
      <c r="D13" s="7" t="s">
        <v>9</v>
      </c>
      <c r="E13" s="8">
        <v>0.29</v>
      </c>
      <c r="F13" s="8">
        <v>2.32</v>
      </c>
      <c r="G13" s="4"/>
      <c r="H13" s="4"/>
    </row>
    <row r="14" spans="1:8" ht="14.25">
      <c r="A14" s="7">
        <v>5</v>
      </c>
      <c r="B14" s="7" t="s">
        <v>13</v>
      </c>
      <c r="C14" s="7">
        <v>8</v>
      </c>
      <c r="D14" s="7" t="s">
        <v>9</v>
      </c>
      <c r="E14" s="8">
        <v>0.14</v>
      </c>
      <c r="F14" s="8">
        <v>1.12</v>
      </c>
      <c r="G14" s="4"/>
      <c r="H14" s="4"/>
    </row>
    <row r="15" spans="1:8" ht="14.25">
      <c r="A15" s="7">
        <v>6</v>
      </c>
      <c r="B15" s="7" t="s">
        <v>15</v>
      </c>
      <c r="C15" s="7">
        <v>10</v>
      </c>
      <c r="D15" s="7" t="s">
        <v>16</v>
      </c>
      <c r="E15" s="8">
        <v>0.35</v>
      </c>
      <c r="F15" s="8">
        <v>3.5</v>
      </c>
      <c r="G15" s="4"/>
      <c r="H15" s="4"/>
    </row>
    <row r="16" spans="1:8" ht="14.25">
      <c r="A16" s="7">
        <v>7</v>
      </c>
      <c r="B16" s="7" t="s">
        <v>83</v>
      </c>
      <c r="C16" s="7">
        <v>2</v>
      </c>
      <c r="D16" s="7" t="s">
        <v>9</v>
      </c>
      <c r="E16" s="8">
        <v>0.56</v>
      </c>
      <c r="F16" s="8">
        <v>1.12</v>
      </c>
      <c r="G16" s="4"/>
      <c r="H16" s="4"/>
    </row>
    <row r="17" spans="1:8" ht="14.25">
      <c r="A17" s="7">
        <v>8</v>
      </c>
      <c r="B17" s="7" t="s">
        <v>68</v>
      </c>
      <c r="C17" s="7">
        <v>0.1</v>
      </c>
      <c r="D17" s="7" t="s">
        <v>218</v>
      </c>
      <c r="E17" s="8">
        <v>45.82</v>
      </c>
      <c r="F17" s="8">
        <v>4.58</v>
      </c>
      <c r="G17" s="4"/>
      <c r="H17" s="4"/>
    </row>
    <row r="18" spans="1:8" ht="14.25">
      <c r="A18" s="7">
        <v>9</v>
      </c>
      <c r="B18" s="7" t="s">
        <v>22</v>
      </c>
      <c r="C18" s="7">
        <v>0.2</v>
      </c>
      <c r="D18" s="7" t="s">
        <v>218</v>
      </c>
      <c r="E18" s="8">
        <v>45.82</v>
      </c>
      <c r="F18" s="8">
        <v>9.16</v>
      </c>
      <c r="G18" s="4"/>
      <c r="H18" s="4"/>
    </row>
    <row r="19" spans="1:8" ht="14.25">
      <c r="A19" s="7">
        <v>10</v>
      </c>
      <c r="B19" s="7" t="s">
        <v>137</v>
      </c>
      <c r="C19" s="7">
        <v>0.1</v>
      </c>
      <c r="D19" s="7" t="s">
        <v>218</v>
      </c>
      <c r="E19" s="8">
        <v>40.03</v>
      </c>
      <c r="F19" s="8">
        <v>4</v>
      </c>
      <c r="G19" s="4"/>
      <c r="H19" s="4"/>
    </row>
    <row r="20" spans="1:8" ht="14.25">
      <c r="A20" s="7">
        <v>11</v>
      </c>
      <c r="B20" s="7" t="s">
        <v>151</v>
      </c>
      <c r="C20" s="7">
        <v>0.1</v>
      </c>
      <c r="D20" s="7" t="s">
        <v>218</v>
      </c>
      <c r="E20" s="8">
        <v>199.32</v>
      </c>
      <c r="F20" s="8">
        <v>19.93</v>
      </c>
      <c r="G20" s="4"/>
      <c r="H20" s="4"/>
    </row>
    <row r="21" spans="1:8" ht="14.25">
      <c r="A21" s="7">
        <v>12</v>
      </c>
      <c r="B21" s="7" t="s">
        <v>26</v>
      </c>
      <c r="C21" s="7">
        <v>0.1</v>
      </c>
      <c r="D21" s="7" t="s">
        <v>218</v>
      </c>
      <c r="E21" s="8">
        <v>622.4</v>
      </c>
      <c r="F21" s="8">
        <v>62.24</v>
      </c>
      <c r="G21" s="4"/>
      <c r="H21" s="4"/>
    </row>
    <row r="22" spans="1:8" ht="14.25">
      <c r="A22" s="7">
        <v>13</v>
      </c>
      <c r="B22" s="7" t="s">
        <v>27</v>
      </c>
      <c r="C22" s="7">
        <v>0.1</v>
      </c>
      <c r="D22" s="7" t="s">
        <v>218</v>
      </c>
      <c r="E22" s="8">
        <v>110</v>
      </c>
      <c r="F22" s="8">
        <v>11</v>
      </c>
      <c r="G22" s="4"/>
      <c r="H22" s="4"/>
    </row>
    <row r="23" spans="1:8" ht="14.25">
      <c r="A23" s="7">
        <v>14</v>
      </c>
      <c r="B23" s="7" t="s">
        <v>131</v>
      </c>
      <c r="C23" s="7">
        <v>1</v>
      </c>
      <c r="D23" s="7" t="s">
        <v>9</v>
      </c>
      <c r="E23" s="8">
        <v>59.13</v>
      </c>
      <c r="F23" s="8">
        <v>59.13</v>
      </c>
      <c r="G23" s="4"/>
      <c r="H23" s="4"/>
    </row>
    <row r="24" spans="1:8" ht="14.25">
      <c r="A24" s="7">
        <v>15</v>
      </c>
      <c r="B24" s="7" t="s">
        <v>211</v>
      </c>
      <c r="C24" s="7">
        <v>1</v>
      </c>
      <c r="D24" s="7" t="s">
        <v>9</v>
      </c>
      <c r="E24" s="8">
        <v>100</v>
      </c>
      <c r="F24" s="8">
        <v>100</v>
      </c>
      <c r="G24" s="4"/>
      <c r="H24" s="4"/>
    </row>
    <row r="25" spans="1:8" ht="14.25">
      <c r="A25" s="9">
        <v>16</v>
      </c>
      <c r="B25" s="9" t="s">
        <v>149</v>
      </c>
      <c r="C25" s="9">
        <v>1</v>
      </c>
      <c r="D25" s="9" t="s">
        <v>9</v>
      </c>
      <c r="E25" s="8">
        <v>130</v>
      </c>
      <c r="F25" s="8">
        <v>130</v>
      </c>
      <c r="G25" s="4"/>
      <c r="H25" s="4"/>
    </row>
    <row r="26" spans="1:8" ht="14.25">
      <c r="A26" s="9">
        <v>17</v>
      </c>
      <c r="B26" s="9" t="s">
        <v>28</v>
      </c>
      <c r="C26" s="9">
        <v>10</v>
      </c>
      <c r="D26" s="9" t="s">
        <v>11</v>
      </c>
      <c r="E26" s="8">
        <v>0.57</v>
      </c>
      <c r="F26" s="8">
        <v>5.7</v>
      </c>
      <c r="G26" s="4"/>
      <c r="H26" s="4"/>
    </row>
    <row r="27" spans="1:8" ht="14.25">
      <c r="A27" s="7">
        <v>18</v>
      </c>
      <c r="B27" s="7" t="s">
        <v>29</v>
      </c>
      <c r="C27" s="7">
        <v>4</v>
      </c>
      <c r="D27" s="7" t="s">
        <v>11</v>
      </c>
      <c r="E27" s="8">
        <v>0.18</v>
      </c>
      <c r="F27" s="8">
        <v>0.72</v>
      </c>
      <c r="G27" s="4"/>
      <c r="H27" s="4"/>
    </row>
    <row r="28" spans="1:8" ht="14.25">
      <c r="A28" s="7">
        <v>19</v>
      </c>
      <c r="B28" s="7" t="s">
        <v>160</v>
      </c>
      <c r="C28" s="7">
        <v>8</v>
      </c>
      <c r="D28" s="7" t="s">
        <v>16</v>
      </c>
      <c r="E28" s="8">
        <v>7.79</v>
      </c>
      <c r="F28" s="8">
        <v>7.79</v>
      </c>
      <c r="G28" s="4"/>
      <c r="H28" s="4"/>
    </row>
    <row r="29" spans="1:8" ht="14.25">
      <c r="A29" s="7">
        <v>20</v>
      </c>
      <c r="B29" s="7" t="s">
        <v>161</v>
      </c>
      <c r="C29" s="7">
        <v>1</v>
      </c>
      <c r="D29" s="7" t="s">
        <v>9</v>
      </c>
      <c r="E29" s="8">
        <v>2.24</v>
      </c>
      <c r="F29" s="8">
        <v>2.24</v>
      </c>
      <c r="G29" s="4"/>
      <c r="H29" s="4"/>
    </row>
    <row r="30" spans="1:8" ht="14.25">
      <c r="A30" s="7">
        <v>21</v>
      </c>
      <c r="B30" s="7" t="s">
        <v>139</v>
      </c>
      <c r="C30" s="7">
        <v>1</v>
      </c>
      <c r="D30" s="7" t="s">
        <v>9</v>
      </c>
      <c r="E30" s="8">
        <v>0.64</v>
      </c>
      <c r="F30" s="8">
        <v>0.64</v>
      </c>
      <c r="G30" s="4"/>
      <c r="H30" s="4"/>
    </row>
    <row r="31" spans="1:8" ht="14.25">
      <c r="A31" s="7">
        <v>22</v>
      </c>
      <c r="B31" s="7" t="s">
        <v>86</v>
      </c>
      <c r="C31" s="7">
        <v>2</v>
      </c>
      <c r="D31" s="7" t="s">
        <v>9</v>
      </c>
      <c r="E31" s="8">
        <v>0.3</v>
      </c>
      <c r="F31" s="8">
        <v>0.6</v>
      </c>
      <c r="G31" s="4"/>
      <c r="H31" s="4"/>
    </row>
    <row r="32" spans="1:8" ht="14.25">
      <c r="A32" s="9">
        <v>23</v>
      </c>
      <c r="B32" s="9" t="s">
        <v>146</v>
      </c>
      <c r="C32" s="9">
        <v>1</v>
      </c>
      <c r="D32" s="9" t="s">
        <v>44</v>
      </c>
      <c r="E32" s="8">
        <v>1.95</v>
      </c>
      <c r="F32" s="8">
        <v>1.95</v>
      </c>
      <c r="G32" s="4"/>
      <c r="H32" s="4"/>
    </row>
    <row r="33" spans="1:8" ht="14.25">
      <c r="A33" s="9">
        <v>24</v>
      </c>
      <c r="B33" s="9" t="s">
        <v>162</v>
      </c>
      <c r="C33" s="9">
        <v>1</v>
      </c>
      <c r="D33" s="9" t="s">
        <v>9</v>
      </c>
      <c r="E33" s="8">
        <v>0.4</v>
      </c>
      <c r="F33" s="8">
        <v>0.4</v>
      </c>
      <c r="G33" s="4"/>
      <c r="H33" s="4"/>
    </row>
    <row r="34" spans="1:8" ht="14.25">
      <c r="A34" s="9">
        <v>25</v>
      </c>
      <c r="B34" s="9" t="s">
        <v>173</v>
      </c>
      <c r="C34" s="9">
        <v>1</v>
      </c>
      <c r="D34" s="9" t="s">
        <v>9</v>
      </c>
      <c r="E34" s="8">
        <v>350</v>
      </c>
      <c r="F34" s="8">
        <v>350</v>
      </c>
      <c r="G34" s="4"/>
      <c r="H34" s="4"/>
    </row>
    <row r="35" spans="1:8" ht="14.25">
      <c r="A35" s="9">
        <v>26</v>
      </c>
      <c r="B35" s="9" t="s">
        <v>127</v>
      </c>
      <c r="C35" s="9">
        <v>10</v>
      </c>
      <c r="D35" s="9" t="s">
        <v>9</v>
      </c>
      <c r="E35" s="8">
        <v>35</v>
      </c>
      <c r="F35" s="8">
        <v>350</v>
      </c>
      <c r="G35" s="4"/>
      <c r="H35" s="4"/>
    </row>
    <row r="36" spans="1:8" ht="14.25">
      <c r="A36" s="7"/>
      <c r="B36" s="9" t="s">
        <v>214</v>
      </c>
      <c r="C36" s="7"/>
      <c r="D36" s="7"/>
      <c r="E36" s="8"/>
      <c r="F36" s="8">
        <f>SUM(F10+F11+F12+F13+F14+F15+F16+F17+F18+F19+F20+F21+F22+F23+F24+F25+F26+F27+F28+F29+F30+F31+F32+F33+F34+F35)</f>
        <v>1249.83</v>
      </c>
      <c r="G36" s="4"/>
      <c r="H36" s="4"/>
    </row>
    <row r="37" spans="1:8" ht="14.25">
      <c r="A37" s="4"/>
      <c r="B37" s="27" t="s">
        <v>240</v>
      </c>
      <c r="C37" s="7"/>
      <c r="D37" s="7"/>
      <c r="E37" s="7"/>
      <c r="F37" s="8">
        <v>121.6</v>
      </c>
      <c r="G37" s="4"/>
      <c r="H37" s="4"/>
    </row>
    <row r="38" spans="1:8" ht="14.25">
      <c r="A38" s="4"/>
      <c r="B38" s="7" t="s">
        <v>241</v>
      </c>
      <c r="C38" s="7"/>
      <c r="D38" s="7"/>
      <c r="E38" s="7"/>
      <c r="F38" s="8">
        <v>548.57</v>
      </c>
      <c r="G38" s="4"/>
      <c r="H38" s="4"/>
    </row>
    <row r="39" spans="1:8" ht="15.75">
      <c r="A39" s="4"/>
      <c r="B39" s="7" t="s">
        <v>243</v>
      </c>
      <c r="C39" s="7"/>
      <c r="D39" s="7"/>
      <c r="E39" s="7"/>
      <c r="F39" s="38">
        <f>SUM(F36+F37+F38)</f>
        <v>1920</v>
      </c>
      <c r="G39" s="4"/>
      <c r="H39" s="4"/>
    </row>
  </sheetData>
  <mergeCells count="4">
    <mergeCell ref="A1:B2"/>
    <mergeCell ref="A3:B3"/>
    <mergeCell ref="B5:H5"/>
    <mergeCell ref="A7:F7"/>
  </mergeCells>
  <printOptions/>
  <pageMargins left="0.35" right="0.75" top="0.25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9">
      <selection activeCell="B39" sqref="B39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8.57421875" style="0" customWidth="1"/>
    <col min="4" max="4" width="7.00390625" style="0" customWidth="1"/>
    <col min="5" max="5" width="16.7109375" style="0" customWidth="1"/>
    <col min="6" max="6" width="19.28125" style="0" customWidth="1"/>
  </cols>
  <sheetData>
    <row r="1" spans="1:8" ht="14.25">
      <c r="A1" s="41" t="s">
        <v>0</v>
      </c>
      <c r="B1" s="41"/>
      <c r="C1" s="4"/>
      <c r="D1" s="4"/>
      <c r="E1" s="4"/>
      <c r="F1" s="4"/>
      <c r="G1" s="4"/>
      <c r="H1" s="4"/>
    </row>
    <row r="2" spans="1:8" ht="14.25">
      <c r="A2" s="41"/>
      <c r="B2" s="41"/>
      <c r="C2" s="3"/>
      <c r="D2" s="4"/>
      <c r="E2" s="4"/>
      <c r="F2" s="4"/>
      <c r="G2" s="3"/>
      <c r="H2" s="4"/>
    </row>
    <row r="3" spans="1:8" ht="14.25">
      <c r="A3" s="41" t="s">
        <v>164</v>
      </c>
      <c r="B3" s="41"/>
      <c r="C3" s="4"/>
      <c r="D3" s="4"/>
      <c r="E3" s="4"/>
      <c r="F3" s="4"/>
      <c r="G3" s="4"/>
      <c r="H3" s="4"/>
    </row>
    <row r="4" spans="1:8" ht="14.25">
      <c r="A4" s="3"/>
      <c r="B4" s="3"/>
      <c r="C4" s="4"/>
      <c r="D4" s="4"/>
      <c r="E4" s="4"/>
      <c r="F4" s="4"/>
      <c r="G4" s="4"/>
      <c r="H4" s="4"/>
    </row>
    <row r="5" spans="1:8" ht="14.25">
      <c r="A5" s="3"/>
      <c r="B5" s="41" t="s">
        <v>224</v>
      </c>
      <c r="C5" s="41"/>
      <c r="D5" s="41"/>
      <c r="E5" s="41"/>
      <c r="F5" s="41"/>
      <c r="G5" s="41"/>
      <c r="H5" s="41"/>
    </row>
    <row r="6" spans="1:8" ht="14.25">
      <c r="A6" s="3"/>
      <c r="B6" s="5"/>
      <c r="C6" s="5"/>
      <c r="D6" s="5"/>
      <c r="E6" s="5"/>
      <c r="F6" s="5"/>
      <c r="G6" s="5"/>
      <c r="H6" s="5"/>
    </row>
    <row r="7" spans="1:8" ht="17.25" customHeight="1">
      <c r="A7" s="18"/>
      <c r="B7" s="5" t="s">
        <v>171</v>
      </c>
      <c r="C7" s="18"/>
      <c r="D7" s="18"/>
      <c r="E7" s="18"/>
      <c r="F7" s="18"/>
      <c r="G7" s="4"/>
      <c r="H7" s="4"/>
    </row>
    <row r="8" spans="1:8" ht="14.25">
      <c r="A8" s="17"/>
      <c r="B8" s="17"/>
      <c r="C8" s="17"/>
      <c r="D8" s="17"/>
      <c r="E8" s="17"/>
      <c r="F8" s="17"/>
      <c r="G8" s="17"/>
      <c r="H8" s="17"/>
    </row>
    <row r="9" spans="1:8" ht="14.25">
      <c r="A9" s="7" t="s">
        <v>2</v>
      </c>
      <c r="B9" s="7" t="s">
        <v>3</v>
      </c>
      <c r="C9" s="7" t="s">
        <v>4</v>
      </c>
      <c r="D9" s="7" t="s">
        <v>5</v>
      </c>
      <c r="E9" s="7" t="s">
        <v>219</v>
      </c>
      <c r="F9" s="7" t="s">
        <v>220</v>
      </c>
      <c r="G9" s="4"/>
      <c r="H9" s="4"/>
    </row>
    <row r="10" spans="1:8" ht="14.25">
      <c r="A10" s="7">
        <v>1</v>
      </c>
      <c r="B10" s="7" t="s">
        <v>6</v>
      </c>
      <c r="C10" s="7">
        <v>1</v>
      </c>
      <c r="D10" s="7" t="s">
        <v>7</v>
      </c>
      <c r="E10" s="8">
        <v>74.97</v>
      </c>
      <c r="F10" s="8">
        <v>74.97</v>
      </c>
      <c r="G10" s="4"/>
      <c r="H10" s="4"/>
    </row>
    <row r="11" spans="1:8" ht="14.25">
      <c r="A11" s="7">
        <v>2</v>
      </c>
      <c r="B11" s="7" t="s">
        <v>8</v>
      </c>
      <c r="C11" s="7">
        <v>4</v>
      </c>
      <c r="D11" s="7" t="s">
        <v>9</v>
      </c>
      <c r="E11" s="8">
        <v>11.42</v>
      </c>
      <c r="F11" s="8">
        <v>45.68</v>
      </c>
      <c r="G11" s="4"/>
      <c r="H11" s="4"/>
    </row>
    <row r="12" spans="1:8" ht="14.25">
      <c r="A12" s="7">
        <v>3</v>
      </c>
      <c r="B12" s="7" t="s">
        <v>10</v>
      </c>
      <c r="C12" s="7">
        <v>8</v>
      </c>
      <c r="D12" s="7" t="s">
        <v>11</v>
      </c>
      <c r="E12" s="8">
        <v>0.13</v>
      </c>
      <c r="F12" s="8">
        <v>1.04</v>
      </c>
      <c r="G12" s="4"/>
      <c r="H12" s="4"/>
    </row>
    <row r="13" spans="1:8" ht="14.25">
      <c r="A13" s="7">
        <v>4</v>
      </c>
      <c r="B13" s="7" t="s">
        <v>12</v>
      </c>
      <c r="C13" s="7">
        <v>8</v>
      </c>
      <c r="D13" s="7" t="s">
        <v>9</v>
      </c>
      <c r="E13" s="8">
        <v>0.29</v>
      </c>
      <c r="F13" s="8">
        <v>2.32</v>
      </c>
      <c r="G13" s="4"/>
      <c r="H13" s="4"/>
    </row>
    <row r="14" spans="1:8" ht="14.25">
      <c r="A14" s="7">
        <v>5</v>
      </c>
      <c r="B14" s="7" t="s">
        <v>13</v>
      </c>
      <c r="C14" s="7">
        <v>8</v>
      </c>
      <c r="D14" s="7" t="s">
        <v>9</v>
      </c>
      <c r="E14" s="8">
        <v>0.14</v>
      </c>
      <c r="F14" s="8">
        <v>1.12</v>
      </c>
      <c r="G14" s="4"/>
      <c r="H14" s="4"/>
    </row>
    <row r="15" spans="1:8" ht="14.25">
      <c r="A15" s="7">
        <v>6</v>
      </c>
      <c r="B15" s="7" t="s">
        <v>15</v>
      </c>
      <c r="C15" s="7">
        <v>10</v>
      </c>
      <c r="D15" s="7" t="s">
        <v>16</v>
      </c>
      <c r="E15" s="8">
        <v>0.35</v>
      </c>
      <c r="F15" s="8">
        <v>3.5</v>
      </c>
      <c r="G15" s="4"/>
      <c r="H15" s="4"/>
    </row>
    <row r="16" spans="1:8" ht="14.25">
      <c r="A16" s="7">
        <v>7</v>
      </c>
      <c r="B16" s="7" t="s">
        <v>83</v>
      </c>
      <c r="C16" s="7">
        <v>2</v>
      </c>
      <c r="D16" s="7" t="s">
        <v>9</v>
      </c>
      <c r="E16" s="8">
        <v>0.56</v>
      </c>
      <c r="F16" s="8">
        <v>1.12</v>
      </c>
      <c r="G16" s="4"/>
      <c r="H16" s="4"/>
    </row>
    <row r="17" spans="1:8" ht="14.25">
      <c r="A17" s="7">
        <v>8</v>
      </c>
      <c r="B17" s="7" t="s">
        <v>68</v>
      </c>
      <c r="C17" s="7">
        <v>0.1</v>
      </c>
      <c r="D17" s="7" t="s">
        <v>218</v>
      </c>
      <c r="E17" s="8">
        <v>45.82</v>
      </c>
      <c r="F17" s="8">
        <v>4.58</v>
      </c>
      <c r="G17" s="4"/>
      <c r="H17" s="4"/>
    </row>
    <row r="18" spans="1:8" ht="14.25">
      <c r="A18" s="7">
        <v>9</v>
      </c>
      <c r="B18" s="7" t="s">
        <v>22</v>
      </c>
      <c r="C18" s="7">
        <v>0.2</v>
      </c>
      <c r="D18" s="7" t="s">
        <v>218</v>
      </c>
      <c r="E18" s="8">
        <v>45.82</v>
      </c>
      <c r="F18" s="8">
        <v>9.16</v>
      </c>
      <c r="G18" s="4"/>
      <c r="H18" s="4"/>
    </row>
    <row r="19" spans="1:8" ht="14.25">
      <c r="A19" s="7">
        <v>10</v>
      </c>
      <c r="B19" s="7" t="s">
        <v>137</v>
      </c>
      <c r="C19" s="7">
        <v>0.1</v>
      </c>
      <c r="D19" s="7" t="s">
        <v>218</v>
      </c>
      <c r="E19" s="8">
        <v>40.03</v>
      </c>
      <c r="F19" s="8">
        <v>4</v>
      </c>
      <c r="G19" s="4"/>
      <c r="H19" s="4"/>
    </row>
    <row r="20" spans="1:8" ht="14.25">
      <c r="A20" s="7">
        <v>11</v>
      </c>
      <c r="B20" s="7" t="s">
        <v>151</v>
      </c>
      <c r="C20" s="7">
        <v>0.1</v>
      </c>
      <c r="D20" s="7" t="s">
        <v>218</v>
      </c>
      <c r="E20" s="8">
        <v>199.32</v>
      </c>
      <c r="F20" s="8">
        <v>19.93</v>
      </c>
      <c r="G20" s="4"/>
      <c r="H20" s="4"/>
    </row>
    <row r="21" spans="1:8" ht="14.25">
      <c r="A21" s="7">
        <v>12</v>
      </c>
      <c r="B21" s="7" t="s">
        <v>26</v>
      </c>
      <c r="C21" s="7">
        <v>0.1</v>
      </c>
      <c r="D21" s="7" t="s">
        <v>218</v>
      </c>
      <c r="E21" s="8">
        <v>622.4</v>
      </c>
      <c r="F21" s="8">
        <v>62.24</v>
      </c>
      <c r="G21" s="4"/>
      <c r="H21" s="4"/>
    </row>
    <row r="22" spans="1:8" ht="14.25">
      <c r="A22" s="7">
        <v>13</v>
      </c>
      <c r="B22" s="7" t="s">
        <v>27</v>
      </c>
      <c r="C22" s="7">
        <v>0.1</v>
      </c>
      <c r="D22" s="7" t="s">
        <v>218</v>
      </c>
      <c r="E22" s="8">
        <v>110</v>
      </c>
      <c r="F22" s="8">
        <v>11</v>
      </c>
      <c r="G22" s="4"/>
      <c r="H22" s="4"/>
    </row>
    <row r="23" spans="1:8" ht="14.25">
      <c r="A23" s="7">
        <v>14</v>
      </c>
      <c r="B23" s="7" t="s">
        <v>131</v>
      </c>
      <c r="C23" s="7">
        <v>1</v>
      </c>
      <c r="D23" s="7" t="s">
        <v>9</v>
      </c>
      <c r="E23" s="8">
        <v>60</v>
      </c>
      <c r="F23" s="8">
        <v>60</v>
      </c>
      <c r="G23" s="4"/>
      <c r="H23" s="4"/>
    </row>
    <row r="24" spans="1:8" ht="14.25">
      <c r="A24" s="7">
        <v>15</v>
      </c>
      <c r="B24" s="7" t="s">
        <v>194</v>
      </c>
      <c r="C24" s="7">
        <v>1</v>
      </c>
      <c r="D24" s="7" t="s">
        <v>9</v>
      </c>
      <c r="E24" s="8">
        <v>100</v>
      </c>
      <c r="F24" s="8">
        <v>100</v>
      </c>
      <c r="G24" s="4"/>
      <c r="H24" s="4"/>
    </row>
    <row r="25" spans="1:8" ht="14.25">
      <c r="A25" s="9">
        <v>16</v>
      </c>
      <c r="B25" s="9" t="s">
        <v>149</v>
      </c>
      <c r="C25" s="9">
        <v>1</v>
      </c>
      <c r="D25" s="9" t="s">
        <v>9</v>
      </c>
      <c r="E25" s="8">
        <v>130</v>
      </c>
      <c r="F25" s="8">
        <v>130</v>
      </c>
      <c r="G25" s="4"/>
      <c r="H25" s="4"/>
    </row>
    <row r="26" spans="1:8" ht="14.25">
      <c r="A26" s="9">
        <v>17</v>
      </c>
      <c r="B26" s="9" t="s">
        <v>28</v>
      </c>
      <c r="C26" s="9">
        <v>10</v>
      </c>
      <c r="D26" s="9" t="s">
        <v>11</v>
      </c>
      <c r="E26" s="8">
        <v>0.57</v>
      </c>
      <c r="F26" s="8">
        <v>5.7</v>
      </c>
      <c r="G26" s="4"/>
      <c r="H26" s="4"/>
    </row>
    <row r="27" spans="1:8" ht="14.25">
      <c r="A27" s="7">
        <v>18</v>
      </c>
      <c r="B27" s="7" t="s">
        <v>29</v>
      </c>
      <c r="C27" s="7">
        <v>4</v>
      </c>
      <c r="D27" s="7" t="s">
        <v>11</v>
      </c>
      <c r="E27" s="8">
        <v>0.18</v>
      </c>
      <c r="F27" s="8">
        <v>0.72</v>
      </c>
      <c r="G27" s="4"/>
      <c r="H27" s="4"/>
    </row>
    <row r="28" spans="1:8" ht="14.25">
      <c r="A28" s="7">
        <v>19</v>
      </c>
      <c r="B28" s="7" t="s">
        <v>160</v>
      </c>
      <c r="C28" s="7">
        <v>8</v>
      </c>
      <c r="D28" s="7" t="s">
        <v>16</v>
      </c>
      <c r="E28" s="8">
        <v>7.79</v>
      </c>
      <c r="F28" s="8">
        <v>7.79</v>
      </c>
      <c r="G28" s="4"/>
      <c r="H28" s="4"/>
    </row>
    <row r="29" spans="1:8" ht="14.25">
      <c r="A29" s="7">
        <v>20</v>
      </c>
      <c r="B29" s="7" t="s">
        <v>161</v>
      </c>
      <c r="C29" s="7">
        <v>1</v>
      </c>
      <c r="D29" s="7" t="s">
        <v>9</v>
      </c>
      <c r="E29" s="8">
        <v>2.24</v>
      </c>
      <c r="F29" s="8">
        <v>2.24</v>
      </c>
      <c r="G29" s="4"/>
      <c r="H29" s="4"/>
    </row>
    <row r="30" spans="1:8" ht="14.25">
      <c r="A30" s="7">
        <v>21</v>
      </c>
      <c r="B30" s="7" t="s">
        <v>139</v>
      </c>
      <c r="C30" s="7">
        <v>1</v>
      </c>
      <c r="D30" s="7" t="s">
        <v>9</v>
      </c>
      <c r="E30" s="8">
        <v>0.64</v>
      </c>
      <c r="F30" s="8">
        <v>0.64</v>
      </c>
      <c r="G30" s="4"/>
      <c r="H30" s="4"/>
    </row>
    <row r="31" spans="1:8" ht="14.25">
      <c r="A31" s="7">
        <v>22</v>
      </c>
      <c r="B31" s="7" t="s">
        <v>86</v>
      </c>
      <c r="C31" s="7">
        <v>2</v>
      </c>
      <c r="D31" s="7" t="s">
        <v>9</v>
      </c>
      <c r="E31" s="8">
        <v>0.3</v>
      </c>
      <c r="F31" s="8">
        <v>0.6</v>
      </c>
      <c r="G31" s="4"/>
      <c r="H31" s="4"/>
    </row>
    <row r="32" spans="1:8" ht="14.25">
      <c r="A32" s="9">
        <v>23</v>
      </c>
      <c r="B32" s="9" t="s">
        <v>146</v>
      </c>
      <c r="C32" s="9">
        <v>1</v>
      </c>
      <c r="D32" s="9" t="s">
        <v>44</v>
      </c>
      <c r="E32" s="8">
        <v>1.95</v>
      </c>
      <c r="F32" s="8">
        <v>1.95</v>
      </c>
      <c r="G32" s="4"/>
      <c r="H32" s="4"/>
    </row>
    <row r="33" spans="1:8" ht="14.25">
      <c r="A33" s="9">
        <v>24</v>
      </c>
      <c r="B33" s="9" t="s">
        <v>162</v>
      </c>
      <c r="C33" s="9">
        <v>1</v>
      </c>
      <c r="D33" s="9" t="s">
        <v>9</v>
      </c>
      <c r="E33" s="8">
        <v>0.4</v>
      </c>
      <c r="F33" s="8">
        <v>0.4</v>
      </c>
      <c r="G33" s="4"/>
      <c r="H33" s="4"/>
    </row>
    <row r="34" spans="1:8" ht="14.25">
      <c r="A34" s="9">
        <v>25</v>
      </c>
      <c r="B34" s="9" t="s">
        <v>191</v>
      </c>
      <c r="C34" s="9">
        <v>5</v>
      </c>
      <c r="D34" s="9" t="s">
        <v>9</v>
      </c>
      <c r="E34" s="8">
        <v>35</v>
      </c>
      <c r="F34" s="8">
        <v>175</v>
      </c>
      <c r="G34" s="4"/>
      <c r="H34" s="4"/>
    </row>
    <row r="35" spans="1:8" ht="14.25">
      <c r="A35" s="9">
        <v>26</v>
      </c>
      <c r="B35" s="9" t="s">
        <v>127</v>
      </c>
      <c r="C35" s="9">
        <v>5</v>
      </c>
      <c r="D35" s="9" t="s">
        <v>9</v>
      </c>
      <c r="E35" s="8">
        <v>35</v>
      </c>
      <c r="F35" s="8">
        <v>175</v>
      </c>
      <c r="G35" s="4"/>
      <c r="H35" s="4"/>
    </row>
    <row r="36" spans="1:8" ht="14.25">
      <c r="A36" s="7"/>
      <c r="B36" s="9" t="s">
        <v>214</v>
      </c>
      <c r="C36" s="7"/>
      <c r="D36" s="7"/>
      <c r="E36" s="8"/>
      <c r="F36" s="8">
        <f>SUM(F10+F11+F12+F13+F14+F15+F16+F17+F18+F19+F20+F21+F22+F23+F24+F25+F26+F27+F28+F29+F30+F31+F32+F33+F34+F35)</f>
        <v>900.7000000000002</v>
      </c>
      <c r="G36" s="4"/>
      <c r="H36" s="4"/>
    </row>
    <row r="37" spans="1:8" ht="14.25">
      <c r="A37" s="4"/>
      <c r="B37" s="27" t="s">
        <v>240</v>
      </c>
      <c r="C37" s="7"/>
      <c r="D37" s="7"/>
      <c r="E37" s="7"/>
      <c r="F37" s="7">
        <v>161.2</v>
      </c>
      <c r="G37" s="4"/>
      <c r="H37" s="4"/>
    </row>
    <row r="38" spans="1:8" ht="14.25">
      <c r="A38" s="4"/>
      <c r="B38" s="7" t="s">
        <v>241</v>
      </c>
      <c r="C38" s="7"/>
      <c r="D38" s="7"/>
      <c r="E38" s="7"/>
      <c r="F38" s="7">
        <v>424.76</v>
      </c>
      <c r="G38" s="4"/>
      <c r="H38" s="4"/>
    </row>
    <row r="39" spans="2:6" ht="15.75">
      <c r="B39" s="7" t="s">
        <v>243</v>
      </c>
      <c r="C39" s="33"/>
      <c r="D39" s="33"/>
      <c r="E39" s="33"/>
      <c r="F39" s="38">
        <f>SUM(F36+F37+F38)</f>
        <v>1486.66</v>
      </c>
    </row>
  </sheetData>
  <mergeCells count="3">
    <mergeCell ref="A1:B2"/>
    <mergeCell ref="A3:B3"/>
    <mergeCell ref="B5:H5"/>
  </mergeCells>
  <printOptions/>
  <pageMargins left="0.42" right="0.75" top="0.31" bottom="0.52" header="0.5" footer="0.5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21">
      <selection activeCell="B41" sqref="B41"/>
    </sheetView>
  </sheetViews>
  <sheetFormatPr defaultColWidth="9.140625" defaultRowHeight="12.75"/>
  <cols>
    <col min="1" max="1" width="6.28125" style="0" customWidth="1"/>
    <col min="2" max="2" width="26.8515625" style="0" customWidth="1"/>
    <col min="3" max="3" width="9.421875" style="0" customWidth="1"/>
    <col min="4" max="4" width="7.8515625" style="0" customWidth="1"/>
    <col min="5" max="5" width="16.7109375" style="0" customWidth="1"/>
    <col min="6" max="6" width="19.421875" style="0" customWidth="1"/>
  </cols>
  <sheetData>
    <row r="1" spans="1:8" ht="14.25">
      <c r="A1" s="41" t="s">
        <v>0</v>
      </c>
      <c r="B1" s="41"/>
      <c r="C1" s="4"/>
      <c r="D1" s="4"/>
      <c r="E1" s="4"/>
      <c r="F1" s="4"/>
      <c r="G1" s="4"/>
      <c r="H1" s="4"/>
    </row>
    <row r="2" spans="1:8" ht="14.25">
      <c r="A2" s="41"/>
      <c r="B2" s="41"/>
      <c r="C2" s="3"/>
      <c r="D2" s="4"/>
      <c r="E2" s="4"/>
      <c r="F2" s="4"/>
      <c r="G2" s="3"/>
      <c r="H2" s="4"/>
    </row>
    <row r="3" spans="1:8" ht="14.25">
      <c r="A3" s="41" t="s">
        <v>164</v>
      </c>
      <c r="B3" s="41"/>
      <c r="C3" s="4"/>
      <c r="D3" s="4"/>
      <c r="E3" s="4"/>
      <c r="F3" s="4"/>
      <c r="G3" s="4"/>
      <c r="H3" s="4"/>
    </row>
    <row r="4" spans="1:8" ht="14.25">
      <c r="A4" s="3"/>
      <c r="B4" s="40"/>
      <c r="C4" s="40"/>
      <c r="D4" s="40"/>
      <c r="E4" s="40"/>
      <c r="F4" s="40"/>
      <c r="G4" s="40"/>
      <c r="H4" s="40"/>
    </row>
    <row r="5" spans="1:8" ht="14.25">
      <c r="A5" s="3"/>
      <c r="B5" s="5" t="s">
        <v>224</v>
      </c>
      <c r="C5" s="5"/>
      <c r="D5" s="5"/>
      <c r="E5" s="5"/>
      <c r="F5" s="5"/>
      <c r="G5" s="5"/>
      <c r="H5" s="5"/>
    </row>
    <row r="6" spans="1:8" ht="14.25">
      <c r="A6" s="3"/>
      <c r="B6" s="5"/>
      <c r="C6" s="5"/>
      <c r="D6" s="5"/>
      <c r="E6" s="5"/>
      <c r="F6" s="5"/>
      <c r="G6" s="5"/>
      <c r="H6" s="5"/>
    </row>
    <row r="7" spans="1:8" ht="17.25" customHeight="1">
      <c r="A7" s="18" t="s">
        <v>167</v>
      </c>
      <c r="B7" s="18"/>
      <c r="C7" s="18"/>
      <c r="D7" s="18"/>
      <c r="E7" s="18"/>
      <c r="F7" s="18"/>
      <c r="G7" s="4"/>
      <c r="H7" s="4"/>
    </row>
    <row r="8" spans="1:8" ht="14.25">
      <c r="A8" s="43" t="s">
        <v>168</v>
      </c>
      <c r="B8" s="43"/>
      <c r="C8" s="43"/>
      <c r="D8" s="43"/>
      <c r="E8" s="43"/>
      <c r="F8" s="43"/>
      <c r="G8" s="43"/>
      <c r="H8" s="43"/>
    </row>
    <row r="9" spans="1:8" ht="14.25">
      <c r="A9" s="43" t="s">
        <v>169</v>
      </c>
      <c r="B9" s="43"/>
      <c r="C9" s="43"/>
      <c r="D9" s="43"/>
      <c r="E9" s="43"/>
      <c r="F9" s="43"/>
      <c r="G9" s="43"/>
      <c r="H9" s="43"/>
    </row>
    <row r="10" spans="1:8" ht="14.25">
      <c r="A10" s="17"/>
      <c r="B10" s="17"/>
      <c r="C10" s="17"/>
      <c r="D10" s="17"/>
      <c r="E10" s="17"/>
      <c r="F10" s="17"/>
      <c r="G10" s="17"/>
      <c r="H10" s="17"/>
    </row>
    <row r="11" spans="1:8" ht="14.25">
      <c r="A11" s="7" t="s">
        <v>2</v>
      </c>
      <c r="B11" s="7" t="s">
        <v>3</v>
      </c>
      <c r="C11" s="7" t="s">
        <v>4</v>
      </c>
      <c r="D11" s="7" t="s">
        <v>5</v>
      </c>
      <c r="E11" s="7" t="s">
        <v>219</v>
      </c>
      <c r="F11" s="7" t="s">
        <v>220</v>
      </c>
      <c r="G11" s="4"/>
      <c r="H11" s="4"/>
    </row>
    <row r="12" spans="1:8" ht="14.25">
      <c r="A12" s="7">
        <v>1</v>
      </c>
      <c r="B12" s="7" t="s">
        <v>6</v>
      </c>
      <c r="C12" s="7">
        <v>1</v>
      </c>
      <c r="D12" s="7" t="s">
        <v>7</v>
      </c>
      <c r="E12" s="8">
        <v>74.97</v>
      </c>
      <c r="F12" s="8">
        <v>74.97</v>
      </c>
      <c r="G12" s="13"/>
      <c r="H12" s="4"/>
    </row>
    <row r="13" spans="1:8" ht="14.25">
      <c r="A13" s="7">
        <v>2</v>
      </c>
      <c r="B13" s="7" t="s">
        <v>8</v>
      </c>
      <c r="C13" s="7">
        <v>4</v>
      </c>
      <c r="D13" s="7" t="s">
        <v>9</v>
      </c>
      <c r="E13" s="8">
        <v>11.42</v>
      </c>
      <c r="F13" s="8">
        <v>45.68</v>
      </c>
      <c r="G13" s="13"/>
      <c r="H13" s="4"/>
    </row>
    <row r="14" spans="1:8" ht="14.25">
      <c r="A14" s="7">
        <v>3</v>
      </c>
      <c r="B14" s="7" t="s">
        <v>10</v>
      </c>
      <c r="C14" s="7">
        <v>8</v>
      </c>
      <c r="D14" s="7" t="s">
        <v>11</v>
      </c>
      <c r="E14" s="8">
        <v>0.13</v>
      </c>
      <c r="F14" s="8">
        <v>1.04</v>
      </c>
      <c r="G14" s="13"/>
      <c r="H14" s="4"/>
    </row>
    <row r="15" spans="1:8" ht="14.25">
      <c r="A15" s="7">
        <v>4</v>
      </c>
      <c r="B15" s="7" t="s">
        <v>12</v>
      </c>
      <c r="C15" s="7">
        <v>8</v>
      </c>
      <c r="D15" s="7" t="s">
        <v>9</v>
      </c>
      <c r="E15" s="8">
        <v>0.29</v>
      </c>
      <c r="F15" s="8">
        <v>2.32</v>
      </c>
      <c r="G15" s="13"/>
      <c r="H15" s="4"/>
    </row>
    <row r="16" spans="1:8" ht="14.25">
      <c r="A16" s="7">
        <v>5</v>
      </c>
      <c r="B16" s="7" t="s">
        <v>13</v>
      </c>
      <c r="C16" s="7">
        <v>8</v>
      </c>
      <c r="D16" s="7" t="s">
        <v>9</v>
      </c>
      <c r="E16" s="8">
        <v>0.14</v>
      </c>
      <c r="F16" s="8">
        <v>1.12</v>
      </c>
      <c r="G16" s="13"/>
      <c r="H16" s="4"/>
    </row>
    <row r="17" spans="1:8" ht="14.25">
      <c r="A17" s="7">
        <v>6</v>
      </c>
      <c r="B17" s="7" t="s">
        <v>15</v>
      </c>
      <c r="C17" s="7">
        <v>20</v>
      </c>
      <c r="D17" s="7" t="s">
        <v>16</v>
      </c>
      <c r="E17" s="8">
        <v>0.35</v>
      </c>
      <c r="F17" s="8">
        <v>7</v>
      </c>
      <c r="G17" s="13"/>
      <c r="H17" s="4"/>
    </row>
    <row r="18" spans="1:8" ht="14.25">
      <c r="A18" s="7">
        <v>7</v>
      </c>
      <c r="B18" s="7" t="s">
        <v>83</v>
      </c>
      <c r="C18" s="7">
        <v>2</v>
      </c>
      <c r="D18" s="7" t="s">
        <v>9</v>
      </c>
      <c r="E18" s="8">
        <v>0.56</v>
      </c>
      <c r="F18" s="8">
        <v>1.12</v>
      </c>
      <c r="G18" s="13"/>
      <c r="H18" s="4"/>
    </row>
    <row r="19" spans="1:8" ht="14.25">
      <c r="A19" s="7">
        <v>8</v>
      </c>
      <c r="B19" s="7" t="s">
        <v>17</v>
      </c>
      <c r="C19" s="7">
        <v>2</v>
      </c>
      <c r="D19" s="7" t="s">
        <v>9</v>
      </c>
      <c r="E19" s="8">
        <v>1.12</v>
      </c>
      <c r="F19" s="21">
        <v>2.24</v>
      </c>
      <c r="G19" s="13"/>
      <c r="H19" s="4"/>
    </row>
    <row r="20" spans="1:8" ht="14.25">
      <c r="A20" s="7">
        <v>9</v>
      </c>
      <c r="B20" s="7" t="s">
        <v>68</v>
      </c>
      <c r="C20" s="7">
        <v>0.1</v>
      </c>
      <c r="D20" s="7" t="s">
        <v>218</v>
      </c>
      <c r="E20" s="8">
        <v>45.82</v>
      </c>
      <c r="F20" s="8">
        <v>4.58</v>
      </c>
      <c r="G20" s="13"/>
      <c r="H20" s="4"/>
    </row>
    <row r="21" spans="1:8" ht="14.25">
      <c r="A21" s="7">
        <v>10</v>
      </c>
      <c r="B21" s="7" t="s">
        <v>22</v>
      </c>
      <c r="C21" s="7">
        <v>0.3</v>
      </c>
      <c r="D21" s="7" t="s">
        <v>218</v>
      </c>
      <c r="E21" s="8">
        <v>45.82</v>
      </c>
      <c r="F21" s="8">
        <v>13.74</v>
      </c>
      <c r="G21" s="13"/>
      <c r="H21" s="4"/>
    </row>
    <row r="22" spans="1:8" ht="14.25">
      <c r="A22" s="7">
        <v>11</v>
      </c>
      <c r="B22" s="7" t="s">
        <v>137</v>
      </c>
      <c r="C22" s="7">
        <v>0.1</v>
      </c>
      <c r="D22" s="7" t="s">
        <v>218</v>
      </c>
      <c r="E22" s="8">
        <v>40.03</v>
      </c>
      <c r="F22" s="8">
        <v>4</v>
      </c>
      <c r="G22" s="13"/>
      <c r="H22" s="4"/>
    </row>
    <row r="23" spans="1:8" ht="14.25">
      <c r="A23" s="7">
        <v>12</v>
      </c>
      <c r="B23" s="7" t="s">
        <v>151</v>
      </c>
      <c r="C23" s="7">
        <v>0.1</v>
      </c>
      <c r="D23" s="7" t="s">
        <v>218</v>
      </c>
      <c r="E23" s="8">
        <v>199.32</v>
      </c>
      <c r="F23" s="8">
        <v>19.93</v>
      </c>
      <c r="G23" s="13"/>
      <c r="H23" s="4"/>
    </row>
    <row r="24" spans="1:8" ht="14.25">
      <c r="A24" s="7">
        <v>13</v>
      </c>
      <c r="B24" s="7" t="s">
        <v>26</v>
      </c>
      <c r="C24" s="7">
        <v>0.2</v>
      </c>
      <c r="D24" s="7" t="s">
        <v>218</v>
      </c>
      <c r="E24" s="8">
        <v>622.4</v>
      </c>
      <c r="F24" s="8">
        <v>124.48</v>
      </c>
      <c r="G24" s="13"/>
      <c r="H24" s="4"/>
    </row>
    <row r="25" spans="1:8" ht="14.25">
      <c r="A25" s="7">
        <v>14</v>
      </c>
      <c r="B25" s="7" t="s">
        <v>27</v>
      </c>
      <c r="C25" s="7">
        <v>0.2</v>
      </c>
      <c r="D25" s="7" t="s">
        <v>218</v>
      </c>
      <c r="E25" s="8">
        <v>110</v>
      </c>
      <c r="F25" s="8">
        <v>22</v>
      </c>
      <c r="G25" s="13"/>
      <c r="H25" s="4"/>
    </row>
    <row r="26" spans="1:8" ht="14.25">
      <c r="A26" s="7">
        <v>15</v>
      </c>
      <c r="B26" s="7" t="s">
        <v>131</v>
      </c>
      <c r="C26" s="7">
        <v>1</v>
      </c>
      <c r="D26" s="7" t="s">
        <v>9</v>
      </c>
      <c r="E26" s="8">
        <v>59.13</v>
      </c>
      <c r="F26" s="8">
        <v>59.13</v>
      </c>
      <c r="G26" s="13"/>
      <c r="H26" s="4"/>
    </row>
    <row r="27" spans="1:8" ht="14.25">
      <c r="A27" s="7">
        <v>16</v>
      </c>
      <c r="B27" s="7" t="s">
        <v>211</v>
      </c>
      <c r="C27" s="7">
        <v>1</v>
      </c>
      <c r="D27" s="7" t="s">
        <v>9</v>
      </c>
      <c r="E27" s="8">
        <v>100</v>
      </c>
      <c r="F27" s="8">
        <v>100</v>
      </c>
      <c r="G27" s="13"/>
      <c r="H27" s="4"/>
    </row>
    <row r="28" spans="1:8" ht="14.25">
      <c r="A28" s="9">
        <v>17</v>
      </c>
      <c r="B28" s="9" t="s">
        <v>149</v>
      </c>
      <c r="C28" s="9">
        <v>1</v>
      </c>
      <c r="D28" s="9" t="s">
        <v>9</v>
      </c>
      <c r="E28" s="8">
        <v>130</v>
      </c>
      <c r="F28" s="8">
        <v>130</v>
      </c>
      <c r="G28" s="13"/>
      <c r="H28" s="4"/>
    </row>
    <row r="29" spans="1:8" ht="14.25">
      <c r="A29" s="9">
        <v>18</v>
      </c>
      <c r="B29" s="9" t="s">
        <v>28</v>
      </c>
      <c r="C29" s="9">
        <v>12</v>
      </c>
      <c r="D29" s="9" t="s">
        <v>11</v>
      </c>
      <c r="E29" s="8">
        <v>0.57</v>
      </c>
      <c r="F29" s="8">
        <v>6.83</v>
      </c>
      <c r="G29" s="13"/>
      <c r="H29" s="4"/>
    </row>
    <row r="30" spans="1:8" ht="14.25">
      <c r="A30" s="7">
        <v>19</v>
      </c>
      <c r="B30" s="7" t="s">
        <v>29</v>
      </c>
      <c r="C30" s="7">
        <v>6</v>
      </c>
      <c r="D30" s="7" t="s">
        <v>11</v>
      </c>
      <c r="E30" s="8">
        <v>0.18</v>
      </c>
      <c r="F30" s="8">
        <v>0.72</v>
      </c>
      <c r="G30" s="13"/>
      <c r="H30" s="4"/>
    </row>
    <row r="31" spans="1:8" ht="14.25">
      <c r="A31" s="7">
        <v>20</v>
      </c>
      <c r="B31" s="7" t="s">
        <v>170</v>
      </c>
      <c r="C31" s="7">
        <v>15</v>
      </c>
      <c r="D31" s="7" t="s">
        <v>16</v>
      </c>
      <c r="E31" s="8">
        <v>7.79</v>
      </c>
      <c r="F31" s="8">
        <v>7.79</v>
      </c>
      <c r="G31" s="13"/>
      <c r="H31" s="4"/>
    </row>
    <row r="32" spans="1:8" ht="14.25">
      <c r="A32" s="7">
        <v>21</v>
      </c>
      <c r="B32" s="7" t="s">
        <v>161</v>
      </c>
      <c r="C32" s="7">
        <v>1</v>
      </c>
      <c r="D32" s="7" t="s">
        <v>9</v>
      </c>
      <c r="E32" s="8">
        <v>2.24</v>
      </c>
      <c r="F32" s="8">
        <v>2.24</v>
      </c>
      <c r="G32" s="13"/>
      <c r="H32" s="4"/>
    </row>
    <row r="33" spans="1:8" ht="14.25">
      <c r="A33" s="7">
        <v>22</v>
      </c>
      <c r="B33" s="7" t="s">
        <v>139</v>
      </c>
      <c r="C33" s="7">
        <v>1</v>
      </c>
      <c r="D33" s="7" t="s">
        <v>9</v>
      </c>
      <c r="E33" s="8">
        <v>0.64</v>
      </c>
      <c r="F33" s="8">
        <v>0.64</v>
      </c>
      <c r="G33" s="13"/>
      <c r="H33" s="4"/>
    </row>
    <row r="34" spans="1:8" ht="14.25">
      <c r="A34" s="7">
        <v>23</v>
      </c>
      <c r="B34" s="7" t="s">
        <v>86</v>
      </c>
      <c r="C34" s="7">
        <v>2</v>
      </c>
      <c r="D34" s="7" t="s">
        <v>9</v>
      </c>
      <c r="E34" s="8">
        <v>0.3</v>
      </c>
      <c r="F34" s="8">
        <v>0.6</v>
      </c>
      <c r="G34" s="13"/>
      <c r="H34" s="4"/>
    </row>
    <row r="35" spans="1:8" ht="14.25">
      <c r="A35" s="9">
        <v>24</v>
      </c>
      <c r="B35" s="9" t="s">
        <v>146</v>
      </c>
      <c r="C35" s="9">
        <v>4</v>
      </c>
      <c r="D35" s="9" t="s">
        <v>44</v>
      </c>
      <c r="E35" s="8">
        <v>1.95</v>
      </c>
      <c r="F35" s="8">
        <v>7.8</v>
      </c>
      <c r="G35" s="13"/>
      <c r="H35" s="4"/>
    </row>
    <row r="36" spans="1:8" ht="14.25">
      <c r="A36" s="9">
        <v>25</v>
      </c>
      <c r="B36" s="9" t="s">
        <v>162</v>
      </c>
      <c r="C36" s="9">
        <v>1</v>
      </c>
      <c r="D36" s="9" t="s">
        <v>9</v>
      </c>
      <c r="E36" s="8">
        <v>0.4</v>
      </c>
      <c r="F36" s="8">
        <v>0.4</v>
      </c>
      <c r="G36" s="13"/>
      <c r="H36" s="4"/>
    </row>
    <row r="37" spans="1:8" ht="14.25">
      <c r="A37" s="19">
        <v>26</v>
      </c>
      <c r="B37" s="19" t="s">
        <v>38</v>
      </c>
      <c r="C37" s="19">
        <v>1</v>
      </c>
      <c r="D37" s="19" t="s">
        <v>9</v>
      </c>
      <c r="E37" s="20">
        <v>6.91</v>
      </c>
      <c r="F37" s="20">
        <v>6.91</v>
      </c>
      <c r="G37" s="13"/>
      <c r="H37" s="4"/>
    </row>
    <row r="38" spans="1:8" ht="14.25">
      <c r="A38" s="7"/>
      <c r="B38" s="9" t="s">
        <v>214</v>
      </c>
      <c r="C38" s="7"/>
      <c r="D38" s="7"/>
      <c r="E38" s="8"/>
      <c r="F38" s="8">
        <f>SUM(F12+F13+F14+F15+F16+F17+F18+F19+F20+F21+F22+F23+F24+F25+F26+F27+F28+F29+F30+F31+F32+F33+F34+F35+F36+F37)</f>
        <v>647.28</v>
      </c>
      <c r="G38" s="13"/>
      <c r="H38" s="4"/>
    </row>
    <row r="39" spans="1:8" ht="14.25">
      <c r="A39" s="4"/>
      <c r="B39" s="27" t="s">
        <v>240</v>
      </c>
      <c r="C39" s="7"/>
      <c r="D39" s="7"/>
      <c r="E39" s="7"/>
      <c r="F39" s="8">
        <v>161.2</v>
      </c>
      <c r="G39" s="4"/>
      <c r="H39" s="4"/>
    </row>
    <row r="40" spans="1:8" ht="14.25">
      <c r="A40" s="4"/>
      <c r="B40" s="7" t="s">
        <v>241</v>
      </c>
      <c r="C40" s="7"/>
      <c r="D40" s="7"/>
      <c r="E40" s="7"/>
      <c r="F40" s="8">
        <v>323.39</v>
      </c>
      <c r="G40" s="4"/>
      <c r="H40" s="4"/>
    </row>
    <row r="41" spans="1:8" ht="15.75">
      <c r="A41" s="4"/>
      <c r="B41" s="7" t="s">
        <v>243</v>
      </c>
      <c r="C41" s="7"/>
      <c r="D41" s="7"/>
      <c r="E41" s="7"/>
      <c r="F41" s="38">
        <f>SUM(F38+F39+F40)</f>
        <v>1131.87</v>
      </c>
      <c r="G41" s="4"/>
      <c r="H41" s="4"/>
    </row>
    <row r="42" spans="1:8" ht="14.25">
      <c r="A42" s="4"/>
      <c r="B42" s="4"/>
      <c r="C42" s="4"/>
      <c r="D42" s="4"/>
      <c r="E42" s="4"/>
      <c r="F42" s="4"/>
      <c r="G42" s="4"/>
      <c r="H42" s="4"/>
    </row>
  </sheetData>
  <mergeCells count="5">
    <mergeCell ref="A9:H9"/>
    <mergeCell ref="A1:B2"/>
    <mergeCell ref="A3:B3"/>
    <mergeCell ref="B4:H4"/>
    <mergeCell ref="A8:H8"/>
  </mergeCells>
  <printOptions/>
  <pageMargins left="0.44" right="0.75" top="0.42" bottom="1" header="0.5" footer="0.5"/>
  <pageSetup horizontalDpi="200" verticalDpi="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0">
      <selection activeCell="B40" sqref="B40:B42"/>
    </sheetView>
  </sheetViews>
  <sheetFormatPr defaultColWidth="9.140625" defaultRowHeight="12.75"/>
  <cols>
    <col min="1" max="1" width="6.57421875" style="0" customWidth="1"/>
    <col min="2" max="2" width="27.57421875" style="0" customWidth="1"/>
    <col min="3" max="4" width="9.421875" style="0" customWidth="1"/>
    <col min="5" max="5" width="16.28125" style="0" customWidth="1"/>
    <col min="6" max="6" width="20.28125" style="0" customWidth="1"/>
    <col min="8" max="8" width="11.421875" style="0" customWidth="1"/>
  </cols>
  <sheetData>
    <row r="1" spans="1:8" ht="14.25">
      <c r="A1" s="41" t="s">
        <v>0</v>
      </c>
      <c r="B1" s="41"/>
      <c r="C1" s="4"/>
      <c r="D1" s="4"/>
      <c r="E1" s="4"/>
      <c r="F1" s="4"/>
      <c r="G1" s="4"/>
      <c r="H1" s="4"/>
    </row>
    <row r="2" spans="1:8" ht="14.25">
      <c r="A2" s="41"/>
      <c r="B2" s="41"/>
      <c r="C2" s="3"/>
      <c r="D2" s="4"/>
      <c r="E2" s="4"/>
      <c r="F2" s="4"/>
      <c r="G2" s="3"/>
      <c r="H2" s="4"/>
    </row>
    <row r="3" spans="1:8" ht="14.25">
      <c r="A3" s="41" t="s">
        <v>164</v>
      </c>
      <c r="B3" s="41"/>
      <c r="C3" s="4"/>
      <c r="D3" s="4"/>
      <c r="E3" s="4"/>
      <c r="F3" s="4"/>
      <c r="G3" s="4"/>
      <c r="H3" s="4"/>
    </row>
    <row r="4" spans="1:8" ht="14.25">
      <c r="A4" s="3"/>
      <c r="B4" s="40"/>
      <c r="C4" s="40"/>
      <c r="D4" s="40"/>
      <c r="E4" s="40"/>
      <c r="F4" s="40"/>
      <c r="G4" s="40"/>
      <c r="H4" s="40"/>
    </row>
    <row r="5" spans="1:8" ht="14.25">
      <c r="A5" s="3"/>
      <c r="B5" s="5" t="s">
        <v>224</v>
      </c>
      <c r="C5" s="5"/>
      <c r="D5" s="5"/>
      <c r="E5" s="5"/>
      <c r="F5" s="5"/>
      <c r="G5" s="5"/>
      <c r="H5" s="5"/>
    </row>
    <row r="6" spans="1:8" ht="14.25">
      <c r="A6" s="3"/>
      <c r="B6" s="5"/>
      <c r="C6" s="5"/>
      <c r="D6" s="5"/>
      <c r="E6" s="5"/>
      <c r="F6" s="5"/>
      <c r="G6" s="5"/>
      <c r="H6" s="5"/>
    </row>
    <row r="7" spans="1:8" ht="17.25" customHeight="1">
      <c r="A7" s="18" t="s">
        <v>235</v>
      </c>
      <c r="B7" s="18"/>
      <c r="C7" s="18"/>
      <c r="D7" s="18"/>
      <c r="E7" s="18"/>
      <c r="F7" s="18"/>
      <c r="G7" s="4"/>
      <c r="H7" s="4"/>
    </row>
    <row r="8" spans="1:8" ht="17.25" customHeight="1">
      <c r="A8" s="41" t="s">
        <v>234</v>
      </c>
      <c r="B8" s="41"/>
      <c r="C8" s="41"/>
      <c r="D8" s="41"/>
      <c r="E8" s="41"/>
      <c r="F8" s="41"/>
      <c r="G8" s="4"/>
      <c r="H8" s="4"/>
    </row>
    <row r="9" spans="1:8" ht="14.25">
      <c r="A9" s="43" t="s">
        <v>165</v>
      </c>
      <c r="B9" s="43"/>
      <c r="C9" s="43"/>
      <c r="D9" s="43"/>
      <c r="E9" s="43"/>
      <c r="F9" s="43"/>
      <c r="G9" s="43"/>
      <c r="H9" s="43"/>
    </row>
    <row r="10" spans="1:8" ht="14.25">
      <c r="A10" s="43" t="s">
        <v>237</v>
      </c>
      <c r="B10" s="43"/>
      <c r="C10" s="43"/>
      <c r="D10" s="43"/>
      <c r="E10" s="43"/>
      <c r="F10" s="43"/>
      <c r="G10" s="43"/>
      <c r="H10" s="43"/>
    </row>
    <row r="11" spans="1:8" ht="14.25">
      <c r="A11" s="43" t="s">
        <v>236</v>
      </c>
      <c r="B11" s="43"/>
      <c r="C11" s="43"/>
      <c r="D11" s="43"/>
      <c r="E11" s="43"/>
      <c r="F11" s="17"/>
      <c r="G11" s="17"/>
      <c r="H11" s="17"/>
    </row>
    <row r="12" spans="1:8" ht="14.25">
      <c r="A12" s="17"/>
      <c r="B12" s="17"/>
      <c r="C12" s="17"/>
      <c r="D12" s="17"/>
      <c r="E12" s="17"/>
      <c r="F12" s="17"/>
      <c r="G12" s="17"/>
      <c r="H12" s="17"/>
    </row>
    <row r="13" spans="1:8" ht="14.25">
      <c r="A13" s="7" t="s">
        <v>2</v>
      </c>
      <c r="B13" s="7" t="s">
        <v>3</v>
      </c>
      <c r="C13" s="7" t="s">
        <v>4</v>
      </c>
      <c r="D13" s="7" t="s">
        <v>5</v>
      </c>
      <c r="E13" s="7" t="s">
        <v>219</v>
      </c>
      <c r="F13" s="7" t="s">
        <v>220</v>
      </c>
      <c r="G13" s="4"/>
      <c r="H13" s="4"/>
    </row>
    <row r="14" spans="1:8" ht="14.25">
      <c r="A14" s="7">
        <v>1</v>
      </c>
      <c r="B14" s="7" t="s">
        <v>6</v>
      </c>
      <c r="C14" s="7">
        <v>1</v>
      </c>
      <c r="D14" s="7" t="s">
        <v>7</v>
      </c>
      <c r="E14" s="8">
        <v>74.97</v>
      </c>
      <c r="F14" s="8">
        <v>74.97</v>
      </c>
      <c r="G14" s="4"/>
      <c r="H14" s="4"/>
    </row>
    <row r="15" spans="1:8" ht="14.25">
      <c r="A15" s="7">
        <v>2</v>
      </c>
      <c r="B15" s="7" t="s">
        <v>8</v>
      </c>
      <c r="C15" s="7">
        <v>4</v>
      </c>
      <c r="D15" s="7" t="s">
        <v>9</v>
      </c>
      <c r="E15" s="8">
        <v>11.42</v>
      </c>
      <c r="F15" s="8">
        <v>45.68</v>
      </c>
      <c r="G15" s="4"/>
      <c r="H15" s="4"/>
    </row>
    <row r="16" spans="1:8" ht="14.25">
      <c r="A16" s="7">
        <v>3</v>
      </c>
      <c r="B16" s="7" t="s">
        <v>10</v>
      </c>
      <c r="C16" s="7">
        <v>8</v>
      </c>
      <c r="D16" s="7" t="s">
        <v>11</v>
      </c>
      <c r="E16" s="8">
        <v>0.13</v>
      </c>
      <c r="F16" s="8">
        <v>1.04</v>
      </c>
      <c r="G16" s="4"/>
      <c r="H16" s="4"/>
    </row>
    <row r="17" spans="1:8" ht="14.25">
      <c r="A17" s="7">
        <v>4</v>
      </c>
      <c r="B17" s="7" t="s">
        <v>12</v>
      </c>
      <c r="C17" s="7">
        <v>8</v>
      </c>
      <c r="D17" s="7" t="s">
        <v>9</v>
      </c>
      <c r="E17" s="8">
        <v>0.29</v>
      </c>
      <c r="F17" s="8">
        <v>2.32</v>
      </c>
      <c r="G17" s="4"/>
      <c r="H17" s="4"/>
    </row>
    <row r="18" spans="1:8" ht="14.25">
      <c r="A18" s="7">
        <v>5</v>
      </c>
      <c r="B18" s="7" t="s">
        <v>13</v>
      </c>
      <c r="C18" s="7">
        <v>8</v>
      </c>
      <c r="D18" s="7" t="s">
        <v>9</v>
      </c>
      <c r="E18" s="8">
        <v>0.14</v>
      </c>
      <c r="F18" s="8">
        <v>1.12</v>
      </c>
      <c r="G18" s="4"/>
      <c r="H18" s="4"/>
    </row>
    <row r="19" spans="1:8" ht="14.25">
      <c r="A19" s="7">
        <v>6</v>
      </c>
      <c r="B19" s="7" t="s">
        <v>15</v>
      </c>
      <c r="C19" s="7">
        <v>6</v>
      </c>
      <c r="D19" s="7" t="s">
        <v>16</v>
      </c>
      <c r="E19" s="8">
        <v>0.35</v>
      </c>
      <c r="F19" s="8">
        <v>2.1</v>
      </c>
      <c r="G19" s="4"/>
      <c r="H19" s="4"/>
    </row>
    <row r="20" spans="1:8" ht="14.25">
      <c r="A20" s="7">
        <v>7</v>
      </c>
      <c r="B20" s="7" t="s">
        <v>83</v>
      </c>
      <c r="C20" s="7">
        <v>2</v>
      </c>
      <c r="D20" s="7" t="s">
        <v>9</v>
      </c>
      <c r="E20" s="8">
        <v>0.56</v>
      </c>
      <c r="F20" s="8">
        <v>1.12</v>
      </c>
      <c r="G20" s="4"/>
      <c r="H20" s="4"/>
    </row>
    <row r="21" spans="1:8" ht="14.25">
      <c r="A21" s="7">
        <v>8</v>
      </c>
      <c r="B21" s="7" t="s">
        <v>68</v>
      </c>
      <c r="C21" s="7">
        <v>0.1</v>
      </c>
      <c r="D21" s="7" t="s">
        <v>218</v>
      </c>
      <c r="E21" s="8">
        <v>45.82</v>
      </c>
      <c r="F21" s="8">
        <v>4.58</v>
      </c>
      <c r="G21" s="4"/>
      <c r="H21" s="4"/>
    </row>
    <row r="22" spans="1:8" ht="14.25">
      <c r="A22" s="7">
        <v>9</v>
      </c>
      <c r="B22" s="7" t="s">
        <v>22</v>
      </c>
      <c r="C22" s="7">
        <v>0.1</v>
      </c>
      <c r="D22" s="7" t="s">
        <v>218</v>
      </c>
      <c r="E22" s="8">
        <v>45.82</v>
      </c>
      <c r="F22" s="8">
        <v>4.58</v>
      </c>
      <c r="G22" s="4"/>
      <c r="H22" s="4"/>
    </row>
    <row r="23" spans="1:8" ht="14.25">
      <c r="A23" s="7">
        <v>10</v>
      </c>
      <c r="B23" s="7" t="s">
        <v>137</v>
      </c>
      <c r="C23" s="7">
        <v>0.1</v>
      </c>
      <c r="D23" s="7" t="s">
        <v>218</v>
      </c>
      <c r="E23" s="8">
        <v>40.03</v>
      </c>
      <c r="F23" s="8">
        <v>4</v>
      </c>
      <c r="G23" s="4"/>
      <c r="H23" s="4"/>
    </row>
    <row r="24" spans="1:8" ht="14.25">
      <c r="A24" s="7">
        <v>11</v>
      </c>
      <c r="B24" s="7" t="s">
        <v>151</v>
      </c>
      <c r="C24" s="7">
        <v>0.1</v>
      </c>
      <c r="D24" s="7" t="s">
        <v>218</v>
      </c>
      <c r="E24" s="8">
        <v>199.32</v>
      </c>
      <c r="F24" s="8">
        <v>19.93</v>
      </c>
      <c r="G24" s="4"/>
      <c r="H24" s="4"/>
    </row>
    <row r="25" spans="1:8" ht="14.25">
      <c r="A25" s="7">
        <v>12</v>
      </c>
      <c r="B25" s="7" t="s">
        <v>26</v>
      </c>
      <c r="C25" s="7">
        <v>0.1</v>
      </c>
      <c r="D25" s="7" t="s">
        <v>218</v>
      </c>
      <c r="E25" s="8">
        <v>622.4</v>
      </c>
      <c r="F25" s="8">
        <v>62.24</v>
      </c>
      <c r="G25" s="4"/>
      <c r="H25" s="4"/>
    </row>
    <row r="26" spans="1:8" ht="14.25">
      <c r="A26" s="7">
        <v>13</v>
      </c>
      <c r="B26" s="7" t="s">
        <v>27</v>
      </c>
      <c r="C26" s="7">
        <v>0.1</v>
      </c>
      <c r="D26" s="7" t="s">
        <v>218</v>
      </c>
      <c r="E26" s="8">
        <v>110</v>
      </c>
      <c r="F26" s="8">
        <v>11</v>
      </c>
      <c r="G26" s="4"/>
      <c r="H26" s="4"/>
    </row>
    <row r="27" spans="1:8" ht="14.25">
      <c r="A27" s="7">
        <v>14</v>
      </c>
      <c r="B27" s="7" t="s">
        <v>131</v>
      </c>
      <c r="C27" s="7">
        <v>1</v>
      </c>
      <c r="D27" s="7" t="s">
        <v>9</v>
      </c>
      <c r="E27" s="8">
        <v>59.13</v>
      </c>
      <c r="F27" s="8">
        <v>59.13</v>
      </c>
      <c r="G27" s="4"/>
      <c r="H27" s="4"/>
    </row>
    <row r="28" spans="1:8" ht="14.25">
      <c r="A28" s="7">
        <v>15</v>
      </c>
      <c r="B28" s="7" t="s">
        <v>194</v>
      </c>
      <c r="C28" s="7">
        <v>1</v>
      </c>
      <c r="D28" s="7" t="s">
        <v>9</v>
      </c>
      <c r="E28" s="8">
        <v>100</v>
      </c>
      <c r="F28" s="8">
        <v>100</v>
      </c>
      <c r="G28" s="4"/>
      <c r="H28" s="4"/>
    </row>
    <row r="29" spans="1:8" ht="14.25">
      <c r="A29" s="9">
        <v>16</v>
      </c>
      <c r="B29" s="9" t="s">
        <v>149</v>
      </c>
      <c r="C29" s="9">
        <v>1</v>
      </c>
      <c r="D29" s="9" t="s">
        <v>9</v>
      </c>
      <c r="E29" s="8">
        <v>130</v>
      </c>
      <c r="F29" s="8">
        <v>130</v>
      </c>
      <c r="G29" s="4"/>
      <c r="H29" s="4"/>
    </row>
    <row r="30" spans="1:8" ht="14.25">
      <c r="A30" s="9">
        <v>17</v>
      </c>
      <c r="B30" s="9" t="s">
        <v>28</v>
      </c>
      <c r="C30" s="9">
        <v>6</v>
      </c>
      <c r="D30" s="9" t="s">
        <v>11</v>
      </c>
      <c r="E30" s="8">
        <v>0.57</v>
      </c>
      <c r="F30" s="8">
        <v>3.42</v>
      </c>
      <c r="G30" s="4"/>
      <c r="H30" s="4"/>
    </row>
    <row r="31" spans="1:8" ht="14.25">
      <c r="A31" s="7">
        <v>18</v>
      </c>
      <c r="B31" s="7" t="s">
        <v>29</v>
      </c>
      <c r="C31" s="7">
        <v>4</v>
      </c>
      <c r="D31" s="7" t="s">
        <v>11</v>
      </c>
      <c r="E31" s="8">
        <v>0.18</v>
      </c>
      <c r="F31" s="8">
        <v>0.72</v>
      </c>
      <c r="G31" s="4"/>
      <c r="H31" s="4"/>
    </row>
    <row r="32" spans="1:8" ht="14.25">
      <c r="A32" s="7">
        <v>19</v>
      </c>
      <c r="B32" s="7" t="s">
        <v>166</v>
      </c>
      <c r="C32" s="7">
        <v>5</v>
      </c>
      <c r="D32" s="7" t="s">
        <v>16</v>
      </c>
      <c r="E32" s="8">
        <v>7.79</v>
      </c>
      <c r="F32" s="8">
        <v>7.79</v>
      </c>
      <c r="G32" s="4"/>
      <c r="H32" s="4"/>
    </row>
    <row r="33" spans="1:8" ht="14.25">
      <c r="A33" s="7">
        <v>20</v>
      </c>
      <c r="B33" s="7" t="s">
        <v>161</v>
      </c>
      <c r="C33" s="7">
        <v>1</v>
      </c>
      <c r="D33" s="7" t="s">
        <v>9</v>
      </c>
      <c r="E33" s="8">
        <v>2.24</v>
      </c>
      <c r="F33" s="8">
        <v>2.24</v>
      </c>
      <c r="G33" s="4"/>
      <c r="H33" s="4"/>
    </row>
    <row r="34" spans="1:8" ht="14.25">
      <c r="A34" s="7">
        <v>21</v>
      </c>
      <c r="B34" s="7" t="s">
        <v>139</v>
      </c>
      <c r="C34" s="7">
        <v>1</v>
      </c>
      <c r="D34" s="7" t="s">
        <v>9</v>
      </c>
      <c r="E34" s="8">
        <v>0.64</v>
      </c>
      <c r="F34" s="8">
        <v>0.64</v>
      </c>
      <c r="G34" s="4"/>
      <c r="H34" s="4"/>
    </row>
    <row r="35" spans="1:8" ht="14.25">
      <c r="A35" s="7">
        <v>22</v>
      </c>
      <c r="B35" s="7" t="s">
        <v>86</v>
      </c>
      <c r="C35" s="7">
        <v>2</v>
      </c>
      <c r="D35" s="7" t="s">
        <v>9</v>
      </c>
      <c r="E35" s="8">
        <v>0.3</v>
      </c>
      <c r="F35" s="8">
        <v>0.6</v>
      </c>
      <c r="G35" s="4"/>
      <c r="H35" s="4"/>
    </row>
    <row r="36" spans="1:8" ht="14.25">
      <c r="A36" s="9">
        <v>23</v>
      </c>
      <c r="B36" s="9" t="s">
        <v>146</v>
      </c>
      <c r="C36" s="9">
        <v>1</v>
      </c>
      <c r="D36" s="9" t="s">
        <v>44</v>
      </c>
      <c r="E36" s="7">
        <v>1.95</v>
      </c>
      <c r="F36" s="7">
        <v>1.95</v>
      </c>
      <c r="G36" s="4"/>
      <c r="H36" s="4"/>
    </row>
    <row r="37" spans="1:8" ht="14.25">
      <c r="A37" s="9">
        <v>24</v>
      </c>
      <c r="B37" s="9" t="s">
        <v>41</v>
      </c>
      <c r="C37" s="9">
        <v>1</v>
      </c>
      <c r="D37" s="9" t="s">
        <v>9</v>
      </c>
      <c r="E37" s="7">
        <v>0.23</v>
      </c>
      <c r="F37" s="7">
        <v>0.23</v>
      </c>
      <c r="G37" s="4"/>
      <c r="H37" s="4"/>
    </row>
    <row r="38" spans="1:8" ht="14.25">
      <c r="A38" s="9">
        <v>25</v>
      </c>
      <c r="B38" s="9" t="s">
        <v>125</v>
      </c>
      <c r="C38" s="7"/>
      <c r="D38" s="7"/>
      <c r="E38" s="7"/>
      <c r="F38" s="7"/>
      <c r="G38" s="4"/>
      <c r="H38" s="4"/>
    </row>
    <row r="39" spans="1:8" ht="14.25">
      <c r="A39" s="7"/>
      <c r="B39" s="9" t="s">
        <v>214</v>
      </c>
      <c r="C39" s="7"/>
      <c r="D39" s="7"/>
      <c r="E39" s="7"/>
      <c r="F39" s="8">
        <f>SUM(F14+F15+F16+F17+F18+F19+F20+F21+F22+F23+F24+F25+F26+F27+F28+F29+F30+F31+F32+F33+F34+F35+F36+F37+F38)</f>
        <v>541.4000000000001</v>
      </c>
      <c r="G39" s="4"/>
      <c r="H39" s="4"/>
    </row>
    <row r="40" spans="1:8" ht="14.25">
      <c r="A40" s="4"/>
      <c r="B40" s="27" t="s">
        <v>240</v>
      </c>
      <c r="C40" s="7"/>
      <c r="D40" s="7"/>
      <c r="E40" s="7"/>
      <c r="F40" s="8">
        <v>161.2</v>
      </c>
      <c r="G40" s="4"/>
      <c r="H40" s="4"/>
    </row>
    <row r="41" spans="1:8" ht="14.25">
      <c r="A41" s="4"/>
      <c r="B41" s="7" t="s">
        <v>241</v>
      </c>
      <c r="C41" s="7"/>
      <c r="D41" s="7"/>
      <c r="E41" s="7"/>
      <c r="F41" s="8">
        <v>281.04</v>
      </c>
      <c r="G41" s="4"/>
      <c r="H41" s="4"/>
    </row>
    <row r="42" spans="1:8" ht="15.75">
      <c r="A42" s="4"/>
      <c r="B42" s="7" t="s">
        <v>242</v>
      </c>
      <c r="C42" s="7"/>
      <c r="D42" s="7"/>
      <c r="E42" s="7"/>
      <c r="F42" s="38">
        <f>SUM(F39+F40+F41)</f>
        <v>983.6400000000001</v>
      </c>
      <c r="G42" s="4"/>
      <c r="H42" s="4"/>
    </row>
    <row r="43" spans="1:8" ht="14.25">
      <c r="A43" s="4"/>
      <c r="B43" s="4"/>
      <c r="C43" s="4"/>
      <c r="D43" s="4"/>
      <c r="E43" s="4"/>
      <c r="F43" s="4"/>
      <c r="G43" s="4"/>
      <c r="H43" s="4"/>
    </row>
    <row r="44" spans="1:8" ht="14.25">
      <c r="A44" s="4"/>
      <c r="B44" s="4"/>
      <c r="C44" s="4"/>
      <c r="D44" s="4"/>
      <c r="E44" s="4"/>
      <c r="F44" s="4"/>
      <c r="G44" s="4"/>
      <c r="H44" s="4"/>
    </row>
  </sheetData>
  <mergeCells count="7">
    <mergeCell ref="A11:E11"/>
    <mergeCell ref="A10:H10"/>
    <mergeCell ref="A1:B2"/>
    <mergeCell ref="A3:B3"/>
    <mergeCell ref="B4:H4"/>
    <mergeCell ref="A9:H9"/>
    <mergeCell ref="A8:F8"/>
  </mergeCells>
  <printOptions/>
  <pageMargins left="0.26" right="0.75" top="0.36" bottom="1" header="0.5" footer="0.5"/>
  <pageSetup horizontalDpi="200" verticalDpi="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F38" sqref="F38"/>
    </sheetView>
  </sheetViews>
  <sheetFormatPr defaultColWidth="9.140625" defaultRowHeight="12.75"/>
  <cols>
    <col min="1" max="1" width="6.00390625" style="0" customWidth="1"/>
    <col min="2" max="2" width="28.57421875" style="0" customWidth="1"/>
    <col min="4" max="4" width="7.7109375" style="0" customWidth="1"/>
    <col min="5" max="5" width="16.00390625" style="0" customWidth="1"/>
    <col min="6" max="6" width="19.28125" style="0" customWidth="1"/>
  </cols>
  <sheetData>
    <row r="1" spans="1:8" ht="14.25">
      <c r="A1" s="41" t="s">
        <v>0</v>
      </c>
      <c r="B1" s="41"/>
      <c r="C1" s="4"/>
      <c r="D1" s="4"/>
      <c r="E1" s="4"/>
      <c r="F1" s="4"/>
      <c r="G1" s="4"/>
      <c r="H1" s="4"/>
    </row>
    <row r="2" spans="1:8" ht="14.25">
      <c r="A2" s="41"/>
      <c r="B2" s="41"/>
      <c r="C2" s="3"/>
      <c r="D2" s="4"/>
      <c r="E2" s="4"/>
      <c r="F2" s="4"/>
      <c r="G2" s="3"/>
      <c r="H2" s="4"/>
    </row>
    <row r="3" spans="1:8" ht="14.25">
      <c r="A3" s="41" t="s">
        <v>164</v>
      </c>
      <c r="B3" s="41"/>
      <c r="C3" s="4"/>
      <c r="D3" s="4"/>
      <c r="E3" s="4"/>
      <c r="F3" s="4"/>
      <c r="G3" s="4"/>
      <c r="H3" s="4"/>
    </row>
    <row r="4" spans="1:8" ht="14.25">
      <c r="A4" s="3"/>
      <c r="B4" s="40"/>
      <c r="C4" s="40"/>
      <c r="D4" s="40"/>
      <c r="E4" s="40"/>
      <c r="F4" s="40"/>
      <c r="G4" s="40"/>
      <c r="H4" s="40"/>
    </row>
    <row r="5" spans="1:8" ht="14.25">
      <c r="A5" s="3"/>
      <c r="B5" s="5"/>
      <c r="C5" s="5"/>
      <c r="D5" s="5"/>
      <c r="E5" s="5"/>
      <c r="F5" s="5"/>
      <c r="G5" s="5"/>
      <c r="H5" s="5"/>
    </row>
    <row r="6" spans="1:8" ht="14.25">
      <c r="A6" s="40" t="s">
        <v>224</v>
      </c>
      <c r="B6" s="40"/>
      <c r="C6" s="4"/>
      <c r="D6" s="4"/>
      <c r="E6" s="4"/>
      <c r="F6" s="4"/>
      <c r="G6" s="4"/>
      <c r="H6" s="4"/>
    </row>
    <row r="7" spans="1:8" ht="27" customHeight="1">
      <c r="A7" s="40" t="s">
        <v>159</v>
      </c>
      <c r="B7" s="40"/>
      <c r="C7" s="40"/>
      <c r="D7" s="40"/>
      <c r="E7" s="40"/>
      <c r="F7" s="40"/>
      <c r="G7" s="4"/>
      <c r="H7" s="4"/>
    </row>
    <row r="8" spans="1:8" ht="14.25">
      <c r="A8" s="42"/>
      <c r="B8" s="42"/>
      <c r="C8" s="42"/>
      <c r="D8" s="42"/>
      <c r="E8" s="42"/>
      <c r="F8" s="42"/>
      <c r="G8" s="4"/>
      <c r="H8" s="4"/>
    </row>
    <row r="9" spans="1:8" ht="14.25">
      <c r="A9" s="7" t="s">
        <v>2</v>
      </c>
      <c r="B9" s="7" t="s">
        <v>3</v>
      </c>
      <c r="C9" s="7" t="s">
        <v>4</v>
      </c>
      <c r="D9" s="7" t="s">
        <v>5</v>
      </c>
      <c r="E9" s="7" t="s">
        <v>219</v>
      </c>
      <c r="F9" s="7" t="s">
        <v>220</v>
      </c>
      <c r="G9" s="4"/>
      <c r="H9" s="4"/>
    </row>
    <row r="10" spans="1:8" ht="14.25">
      <c r="A10" s="7">
        <v>1</v>
      </c>
      <c r="B10" s="7" t="s">
        <v>6</v>
      </c>
      <c r="C10" s="7">
        <v>1</v>
      </c>
      <c r="D10" s="7" t="s">
        <v>7</v>
      </c>
      <c r="E10" s="8">
        <v>74.97</v>
      </c>
      <c r="F10" s="8">
        <v>74.97</v>
      </c>
      <c r="G10" s="4"/>
      <c r="H10" s="4"/>
    </row>
    <row r="11" spans="1:8" ht="14.25">
      <c r="A11" s="7">
        <v>2</v>
      </c>
      <c r="B11" s="7" t="s">
        <v>8</v>
      </c>
      <c r="C11" s="7">
        <v>4</v>
      </c>
      <c r="D11" s="7" t="s">
        <v>9</v>
      </c>
      <c r="E11" s="8">
        <v>11.42</v>
      </c>
      <c r="F11" s="8">
        <v>45.68</v>
      </c>
      <c r="G11" s="4"/>
      <c r="H11" s="4"/>
    </row>
    <row r="12" spans="1:8" ht="14.25">
      <c r="A12" s="7">
        <v>3</v>
      </c>
      <c r="B12" s="7" t="s">
        <v>10</v>
      </c>
      <c r="C12" s="7">
        <v>8</v>
      </c>
      <c r="D12" s="7" t="s">
        <v>11</v>
      </c>
      <c r="E12" s="8">
        <v>0.13</v>
      </c>
      <c r="F12" s="8">
        <v>1.04</v>
      </c>
      <c r="G12" s="4"/>
      <c r="H12" s="4"/>
    </row>
    <row r="13" spans="1:8" ht="14.25">
      <c r="A13" s="7">
        <v>4</v>
      </c>
      <c r="B13" s="7" t="s">
        <v>12</v>
      </c>
      <c r="C13" s="7">
        <v>8</v>
      </c>
      <c r="D13" s="7" t="s">
        <v>9</v>
      </c>
      <c r="E13" s="8">
        <v>0.29</v>
      </c>
      <c r="F13" s="8">
        <v>2.32</v>
      </c>
      <c r="G13" s="4"/>
      <c r="H13" s="4"/>
    </row>
    <row r="14" spans="1:8" ht="14.25">
      <c r="A14" s="7">
        <v>5</v>
      </c>
      <c r="B14" s="7" t="s">
        <v>13</v>
      </c>
      <c r="C14" s="7">
        <v>8</v>
      </c>
      <c r="D14" s="7" t="s">
        <v>9</v>
      </c>
      <c r="E14" s="8">
        <v>0.14</v>
      </c>
      <c r="F14" s="8">
        <v>1.12</v>
      </c>
      <c r="G14" s="4"/>
      <c r="H14" s="4"/>
    </row>
    <row r="15" spans="1:8" ht="14.25">
      <c r="A15" s="7">
        <v>6</v>
      </c>
      <c r="B15" s="7" t="s">
        <v>15</v>
      </c>
      <c r="C15" s="7">
        <v>10</v>
      </c>
      <c r="D15" s="7" t="s">
        <v>16</v>
      </c>
      <c r="E15" s="8">
        <v>0.35</v>
      </c>
      <c r="F15" s="8">
        <v>3.5</v>
      </c>
      <c r="G15" s="4"/>
      <c r="H15" s="4"/>
    </row>
    <row r="16" spans="1:8" ht="14.25">
      <c r="A16" s="7">
        <v>7</v>
      </c>
      <c r="B16" s="7" t="s">
        <v>83</v>
      </c>
      <c r="C16" s="7">
        <v>1</v>
      </c>
      <c r="D16" s="7" t="s">
        <v>9</v>
      </c>
      <c r="E16" s="8">
        <v>0.56</v>
      </c>
      <c r="F16" s="8">
        <v>0.56</v>
      </c>
      <c r="G16" s="4"/>
      <c r="H16" s="4"/>
    </row>
    <row r="17" spans="1:8" ht="14.25">
      <c r="A17" s="7">
        <v>8</v>
      </c>
      <c r="B17" s="7" t="s">
        <v>68</v>
      </c>
      <c r="C17" s="7">
        <v>0.1</v>
      </c>
      <c r="D17" s="7" t="s">
        <v>218</v>
      </c>
      <c r="E17" s="8">
        <v>45.82</v>
      </c>
      <c r="F17" s="8">
        <v>4.58</v>
      </c>
      <c r="G17" s="4"/>
      <c r="H17" s="4"/>
    </row>
    <row r="18" spans="1:8" ht="14.25">
      <c r="A18" s="7">
        <v>9</v>
      </c>
      <c r="B18" s="7" t="s">
        <v>22</v>
      </c>
      <c r="C18" s="7">
        <v>0.2</v>
      </c>
      <c r="D18" s="7" t="s">
        <v>218</v>
      </c>
      <c r="E18" s="8">
        <v>45.82</v>
      </c>
      <c r="F18" s="8">
        <v>9.16</v>
      </c>
      <c r="G18" s="4"/>
      <c r="H18" s="4"/>
    </row>
    <row r="19" spans="1:8" ht="14.25">
      <c r="A19" s="7">
        <v>10</v>
      </c>
      <c r="B19" s="7" t="s">
        <v>137</v>
      </c>
      <c r="C19" s="7">
        <v>0.1</v>
      </c>
      <c r="D19" s="7" t="s">
        <v>218</v>
      </c>
      <c r="E19" s="8">
        <v>40.03</v>
      </c>
      <c r="F19" s="8">
        <v>4</v>
      </c>
      <c r="G19" s="4"/>
      <c r="H19" s="4"/>
    </row>
    <row r="20" spans="1:8" ht="14.25">
      <c r="A20" s="7">
        <v>11</v>
      </c>
      <c r="B20" s="7" t="s">
        <v>151</v>
      </c>
      <c r="C20" s="7">
        <v>0.1</v>
      </c>
      <c r="D20" s="7" t="s">
        <v>218</v>
      </c>
      <c r="E20" s="8">
        <v>199.32</v>
      </c>
      <c r="F20" s="8">
        <v>19.93</v>
      </c>
      <c r="G20" s="4"/>
      <c r="H20" s="4"/>
    </row>
    <row r="21" spans="1:8" ht="14.25">
      <c r="A21" s="7">
        <v>12</v>
      </c>
      <c r="B21" s="7" t="s">
        <v>26</v>
      </c>
      <c r="C21" s="7">
        <v>0.1</v>
      </c>
      <c r="D21" s="7" t="s">
        <v>218</v>
      </c>
      <c r="E21" s="8">
        <v>622.4</v>
      </c>
      <c r="F21" s="8">
        <v>62.24</v>
      </c>
      <c r="G21" s="4"/>
      <c r="H21" s="4"/>
    </row>
    <row r="22" spans="1:8" ht="14.25">
      <c r="A22" s="7">
        <v>13</v>
      </c>
      <c r="B22" s="7" t="s">
        <v>27</v>
      </c>
      <c r="C22" s="7">
        <v>0.1</v>
      </c>
      <c r="D22" s="7" t="s">
        <v>218</v>
      </c>
      <c r="E22" s="8">
        <v>110</v>
      </c>
      <c r="F22" s="8">
        <v>11</v>
      </c>
      <c r="G22" s="4"/>
      <c r="H22" s="4"/>
    </row>
    <row r="23" spans="1:8" ht="14.25">
      <c r="A23" s="7">
        <v>14</v>
      </c>
      <c r="B23" s="7" t="s">
        <v>131</v>
      </c>
      <c r="C23" s="7">
        <v>1</v>
      </c>
      <c r="D23" s="7" t="s">
        <v>9</v>
      </c>
      <c r="E23" s="8">
        <v>59.13</v>
      </c>
      <c r="F23" s="8">
        <v>59.13</v>
      </c>
      <c r="G23" s="4"/>
      <c r="H23" s="4"/>
    </row>
    <row r="24" spans="1:8" ht="14.25">
      <c r="A24" s="7">
        <v>15</v>
      </c>
      <c r="B24" s="7" t="s">
        <v>194</v>
      </c>
      <c r="C24" s="7">
        <v>1</v>
      </c>
      <c r="D24" s="7" t="s">
        <v>9</v>
      </c>
      <c r="E24" s="8">
        <v>100</v>
      </c>
      <c r="F24" s="8">
        <v>100</v>
      </c>
      <c r="G24" s="4"/>
      <c r="H24" s="4"/>
    </row>
    <row r="25" spans="1:8" ht="14.25">
      <c r="A25" s="9">
        <v>16</v>
      </c>
      <c r="B25" s="9" t="s">
        <v>149</v>
      </c>
      <c r="C25" s="9">
        <v>1</v>
      </c>
      <c r="D25" s="9" t="s">
        <v>9</v>
      </c>
      <c r="E25" s="8">
        <v>130</v>
      </c>
      <c r="F25" s="8">
        <v>130</v>
      </c>
      <c r="G25" s="4"/>
      <c r="H25" s="4"/>
    </row>
    <row r="26" spans="1:8" ht="14.25">
      <c r="A26" s="9">
        <v>17</v>
      </c>
      <c r="B26" s="9" t="s">
        <v>28</v>
      </c>
      <c r="C26" s="9">
        <v>10</v>
      </c>
      <c r="D26" s="9" t="s">
        <v>11</v>
      </c>
      <c r="E26" s="8">
        <v>0.57</v>
      </c>
      <c r="F26" s="8">
        <v>5.7</v>
      </c>
      <c r="G26" s="4"/>
      <c r="H26" s="4"/>
    </row>
    <row r="27" spans="1:8" ht="14.25">
      <c r="A27" s="7">
        <v>18</v>
      </c>
      <c r="B27" s="7" t="s">
        <v>29</v>
      </c>
      <c r="C27" s="7">
        <v>4</v>
      </c>
      <c r="D27" s="7" t="s">
        <v>11</v>
      </c>
      <c r="E27" s="8">
        <v>0.18</v>
      </c>
      <c r="F27" s="8">
        <v>0.72</v>
      </c>
      <c r="G27" s="4"/>
      <c r="H27" s="4"/>
    </row>
    <row r="28" spans="1:8" ht="14.25">
      <c r="A28" s="7">
        <v>19</v>
      </c>
      <c r="B28" s="7" t="s">
        <v>160</v>
      </c>
      <c r="C28" s="7">
        <v>10</v>
      </c>
      <c r="D28" s="7" t="s">
        <v>16</v>
      </c>
      <c r="E28" s="8">
        <v>7.79</v>
      </c>
      <c r="F28" s="8">
        <v>7.79</v>
      </c>
      <c r="G28" s="4"/>
      <c r="H28" s="4"/>
    </row>
    <row r="29" spans="1:8" ht="14.25">
      <c r="A29" s="7">
        <v>20</v>
      </c>
      <c r="B29" s="7" t="s">
        <v>161</v>
      </c>
      <c r="C29" s="7">
        <v>1</v>
      </c>
      <c r="D29" s="7" t="s">
        <v>9</v>
      </c>
      <c r="E29" s="8">
        <v>2.24</v>
      </c>
      <c r="F29" s="8">
        <v>2.24</v>
      </c>
      <c r="G29" s="4"/>
      <c r="H29" s="4"/>
    </row>
    <row r="30" spans="1:8" ht="14.25">
      <c r="A30" s="7">
        <v>21</v>
      </c>
      <c r="B30" s="7" t="s">
        <v>139</v>
      </c>
      <c r="C30" s="7">
        <v>1</v>
      </c>
      <c r="D30" s="7" t="s">
        <v>9</v>
      </c>
      <c r="E30" s="8">
        <v>0.64</v>
      </c>
      <c r="F30" s="8">
        <v>0.64</v>
      </c>
      <c r="G30" s="4"/>
      <c r="H30" s="4"/>
    </row>
    <row r="31" spans="1:8" ht="14.25">
      <c r="A31" s="7">
        <v>22</v>
      </c>
      <c r="B31" s="7" t="s">
        <v>86</v>
      </c>
      <c r="C31" s="7">
        <v>2</v>
      </c>
      <c r="D31" s="7" t="s">
        <v>9</v>
      </c>
      <c r="E31" s="7">
        <v>0.3</v>
      </c>
      <c r="F31" s="7">
        <v>0.6</v>
      </c>
      <c r="G31" s="4"/>
      <c r="H31" s="4"/>
    </row>
    <row r="32" spans="1:8" ht="14.25">
      <c r="A32" s="9">
        <v>23</v>
      </c>
      <c r="B32" s="9" t="s">
        <v>146</v>
      </c>
      <c r="C32" s="9">
        <v>1</v>
      </c>
      <c r="D32" s="9" t="s">
        <v>44</v>
      </c>
      <c r="E32" s="7">
        <v>1.95</v>
      </c>
      <c r="F32" s="7">
        <v>1.95</v>
      </c>
      <c r="G32" s="4"/>
      <c r="H32" s="4"/>
    </row>
    <row r="33" spans="1:8" ht="14.25">
      <c r="A33" s="9">
        <v>24</v>
      </c>
      <c r="B33" s="9" t="s">
        <v>162</v>
      </c>
      <c r="C33" s="9">
        <v>1</v>
      </c>
      <c r="D33" s="9" t="s">
        <v>9</v>
      </c>
      <c r="E33" s="7">
        <v>0.4</v>
      </c>
      <c r="F33" s="7">
        <v>0.4</v>
      </c>
      <c r="G33" s="4"/>
      <c r="H33" s="4"/>
    </row>
    <row r="34" spans="1:8" ht="14.25">
      <c r="A34" s="9">
        <v>25</v>
      </c>
      <c r="B34" s="9" t="s">
        <v>163</v>
      </c>
      <c r="C34" s="9">
        <v>1</v>
      </c>
      <c r="D34" s="9" t="s">
        <v>9</v>
      </c>
      <c r="E34" s="7">
        <v>6.91</v>
      </c>
      <c r="F34" s="7">
        <v>6.91</v>
      </c>
      <c r="G34" s="4"/>
      <c r="H34" s="4"/>
    </row>
    <row r="35" spans="1:8" ht="14.25">
      <c r="A35" s="7"/>
      <c r="B35" s="9" t="s">
        <v>214</v>
      </c>
      <c r="C35" s="7"/>
      <c r="D35" s="7"/>
      <c r="E35" s="7"/>
      <c r="F35" s="8">
        <f>SUM(F10+F11+F12+F13+F14+F15+F16+F17+F18+F19+F20+F21+F22+F23+F24+F25+F26+F27+F28+F29+F30+F31+F32+F33+F34)</f>
        <v>556.1800000000001</v>
      </c>
      <c r="G35" s="4"/>
      <c r="H35" s="4"/>
    </row>
    <row r="36" spans="1:8" ht="14.25">
      <c r="A36" s="4"/>
      <c r="B36" s="27" t="s">
        <v>240</v>
      </c>
      <c r="C36" s="7"/>
      <c r="D36" s="7"/>
      <c r="E36" s="7"/>
      <c r="F36" s="8">
        <v>161.2</v>
      </c>
      <c r="G36" s="4"/>
      <c r="H36" s="4"/>
    </row>
    <row r="37" spans="1:8" ht="14.25">
      <c r="A37" s="4"/>
      <c r="B37" s="7" t="s">
        <v>241</v>
      </c>
      <c r="C37" s="7"/>
      <c r="D37" s="7"/>
      <c r="E37" s="7"/>
      <c r="F37" s="8">
        <v>286.95</v>
      </c>
      <c r="G37" s="4"/>
      <c r="H37" s="4"/>
    </row>
    <row r="38" spans="2:6" ht="15.75">
      <c r="B38" s="7" t="s">
        <v>242</v>
      </c>
      <c r="C38" s="33"/>
      <c r="D38" s="33"/>
      <c r="E38" s="33"/>
      <c r="F38" s="38">
        <f>SUM(F35+F36+F37)</f>
        <v>1004.3300000000002</v>
      </c>
    </row>
  </sheetData>
  <mergeCells count="6">
    <mergeCell ref="A8:F8"/>
    <mergeCell ref="A7:F7"/>
    <mergeCell ref="A1:B2"/>
    <mergeCell ref="A3:B3"/>
    <mergeCell ref="A6:B6"/>
    <mergeCell ref="B4:H4"/>
  </mergeCells>
  <printOptions/>
  <pageMargins left="0.49" right="0.75" top="0.3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ortogarda</dc:creator>
  <cp:keywords/>
  <dc:description/>
  <cp:lastModifiedBy>ortopedie1</cp:lastModifiedBy>
  <cp:lastPrinted>2006-12-06T09:27:12Z</cp:lastPrinted>
  <dcterms:created xsi:type="dcterms:W3CDTF">2006-11-02T18:17:06Z</dcterms:created>
  <dcterms:modified xsi:type="dcterms:W3CDTF">2006-12-06T09:28:38Z</dcterms:modified>
  <cp:category/>
  <cp:version/>
  <cp:contentType/>
  <cp:contentStatus/>
</cp:coreProperties>
</file>